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firstSheet="1" activeTab="1"/>
  </bookViews>
  <sheets>
    <sheet name="初步汇总整合" sheetId="2" state="hidden" r:id="rId1"/>
    <sheet name="犍为县2025年财政衔接推进乡村振兴补助资金项目库" sheetId="5" r:id="rId2"/>
  </sheets>
  <definedNames>
    <definedName name="_xlnm._FilterDatabase" localSheetId="0" hidden="1">初步汇总整合!$A$3:$Q$62</definedName>
    <definedName name="_xlnm._FilterDatabase" localSheetId="1" hidden="1">犍为县2025年财政衔接推进乡村振兴补助资金项目库!$2:$35</definedName>
    <definedName name="_xlnm.Print_Titles" localSheetId="1">犍为县2025年财政衔接推进乡村振兴补助资金项目库!$2:$2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<sst xmlns="http://schemas.openxmlformats.org/spreadsheetml/2006/main" count="676" uniqueCount="397">
  <si>
    <t>2024年财政衔接推进乡村振兴补助资金项目明细</t>
  </si>
  <si>
    <t>序号</t>
  </si>
  <si>
    <t>项目类型</t>
  </si>
  <si>
    <t>项目子型</t>
  </si>
  <si>
    <t>产业发展环节</t>
  </si>
  <si>
    <t>项目名称</t>
  </si>
  <si>
    <t>实施地点</t>
  </si>
  <si>
    <t>实施内容</t>
  </si>
  <si>
    <t>实施业主</t>
  </si>
  <si>
    <t>资金来源（万元）</t>
  </si>
  <si>
    <t>总投入</t>
  </si>
  <si>
    <t>财政衔接推进乡村振兴补助资金</t>
  </si>
  <si>
    <t>移民后期扶持资金</t>
  </si>
  <si>
    <t>行业专款资金</t>
  </si>
  <si>
    <t>农村综合改革转移支付美丽乡村奖补</t>
  </si>
  <si>
    <t>农村综合改革转移支付农村公益事业财政奖补</t>
  </si>
  <si>
    <t>乡村振兴在债券及重点项目专项贷款融资资金</t>
  </si>
  <si>
    <t>业主自筹</t>
  </si>
  <si>
    <t>备  注</t>
  </si>
  <si>
    <t>刚性任务</t>
  </si>
  <si>
    <t>政策保障</t>
  </si>
  <si>
    <t>新塘村易地搬迁安置点后续扶持产业项目</t>
  </si>
  <si>
    <t>孝姑镇新塘村</t>
  </si>
  <si>
    <t>由新塘村争取上级资金150万元入股到犍为百木中药材种植专业合作社，扩大中药材加工厂房500平方需要30万，坝子700平方需要20万，增加改进设备烘干线2套需要50万，从而提升产能，提高效益</t>
  </si>
  <si>
    <t>孝姑镇</t>
  </si>
  <si>
    <t>刚性任务（到户产业类）</t>
  </si>
  <si>
    <t>犍为县2024年到户产业发展项目</t>
  </si>
  <si>
    <t>15个镇</t>
  </si>
  <si>
    <t>支持有发展能力和产业发展意愿的脱贫对象或监测对象发展到户产业。每户最高补助8000元。</t>
  </si>
  <si>
    <t>脱贫户监测户</t>
  </si>
  <si>
    <t>罗城镇二龙村特色甲鱼养殖项目</t>
  </si>
  <si>
    <t>罗城镇二龙村</t>
  </si>
  <si>
    <t>实施罗城镇二龙村特色甲鱼养殖20户（按6000元/户补助）。</t>
  </si>
  <si>
    <t>移民户</t>
  </si>
  <si>
    <t>犍为县2024年扶贫小额信贷贴息项目</t>
  </si>
  <si>
    <t>犍为县</t>
  </si>
  <si>
    <t>用于我县2024年脱贫对象扶贫小额信贷专项贴息。</t>
  </si>
  <si>
    <t>县农业农村局</t>
  </si>
  <si>
    <t>犍为县2024年易地扶贫搬迁贴息项目</t>
  </si>
  <si>
    <t>用于我县易地扶贫搬迁专项建设基金和长期低息贷款资金专项贴息。</t>
  </si>
  <si>
    <t>犍为县2024年雨露计划补助项目</t>
  </si>
  <si>
    <t>当年度符合申报条件的职业技术院校读贫对象或监测对象家庭子女，1500元/人·期。</t>
  </si>
  <si>
    <t>脱贫劳动力跨省务工一次性交通补贴</t>
  </si>
  <si>
    <t>补助脱贫户、监测户500元/人·年</t>
  </si>
  <si>
    <t>县就业创业促进中心</t>
  </si>
  <si>
    <t>乡村公益性岗位补贴（脱贫劳动力、监测户）</t>
  </si>
  <si>
    <t>补助脱贫户、监测户300元/人·月</t>
  </si>
  <si>
    <t>移民住房改造</t>
  </si>
  <si>
    <t>涉及村</t>
  </si>
  <si>
    <t>实施移民住房重建25户（菜佳村4户、红蓉村4户、白鹤村1户、七星村1户、铁山村2户、二龙村1户、金光村2户、邓坝村4户、花金村3户、方井村1户、上场村2户），风貌改造21户（菜佳村3户、白鹤村2户、七星村2户、大同村2户、铁山村5户、邓坝村5户、花金村2户）（资金117万元）。</t>
  </si>
  <si>
    <t>罗城镇、舞雩镇、寿保镇、定文镇</t>
  </si>
  <si>
    <t>移民产业技术转型培训</t>
  </si>
  <si>
    <t>二龙村、铁山村、菜佳村、大同村、邓坝村、花金村、洛江村、伯乐村、方井村、石马村</t>
  </si>
  <si>
    <t>实施移民产业技术转型培训500人（罗城镇200人、寿保镇100人、清溪镇100人、定文镇50人、舞雩镇50人）（资金30万元）。</t>
  </si>
  <si>
    <t>航电管理局</t>
  </si>
  <si>
    <t>犍为航电农村安置点一体化污水处理项目</t>
  </si>
  <si>
    <t>石马村、葫芦村、前丰村、塘坝社区</t>
  </si>
  <si>
    <t>实施岷江犍为航电枢纽工程石马安置点（石马村）、三块田安置点（葫芦村）、前丰安置点（前丰村）、镇江安置点（塘坝社区）、跃进安置点（塘坝社区）等5个农村集中安置点6个一体化污水处理设备2024年运营维护。</t>
  </si>
  <si>
    <t>天府粮仓类</t>
  </si>
  <si>
    <t>粮</t>
  </si>
  <si>
    <t>建基地</t>
  </si>
  <si>
    <t>罗城镇天府粮仓•水稻+农业园区项目</t>
  </si>
  <si>
    <t xml:space="preserve">罗城镇二龙村道路建设项目，计划投资100万元，建设内容包括：                         1.二龙村6组新桥坝到筠山村村委会路口道路加宽1米，长度1.8公里，20公分厚。计划投资37万元。
2.二龙村6组新桥坝到筠山村村委会路口道路黑化1.8公里，宽4.5米，0.05米厚。每千米预计需35万元，计划投资63万元。             
工程造价最终以设计财评价为准。                          </t>
  </si>
  <si>
    <t>罗城镇</t>
  </si>
  <si>
    <t>再生稻示范片打造提升工程</t>
  </si>
  <si>
    <t>舞雩镇玉泉村</t>
  </si>
  <si>
    <t>1.对犍罗路可视范围内田坎进行整治，约650亩稻田。2.沙坝新居至周四商店3公里河道整治（因每年汛期河道涨水淹没农田形成大片淹没地，群众反映强烈）。3.对人新路旁连接高标准农田4公里4.5米宽毛丕路进行硬化。</t>
  </si>
  <si>
    <t>舞雩镇</t>
  </si>
  <si>
    <t>“中国好粮油”双溪优质（有机、富硒）水稻基地建设项目</t>
  </si>
  <si>
    <t>双溪镇长坪村、硝水村</t>
  </si>
  <si>
    <t xml:space="preserve">1.长坪村：新建仓库5间150平方，预算45万元；囤水田4200米，按240元/米预算，共100.8万。小计145.8万元  。                              2.硝水村：产业道硬化道路3公里、宽4.5米，实施地点硝水村4、5组。预算165万元；基础设施建设补齐短板，新建石河堰2个，实施地点硝水6组、4组（梁家山），蓄水13万方；沟渠整治1公里.预算150万元。小计315万元。                                     </t>
  </si>
  <si>
    <t>双溪镇</t>
  </si>
  <si>
    <t>清溪镇省级乡村振兴示范镇奖补资金粮油现代农业园区建设项目</t>
  </si>
  <si>
    <t>清溪镇七一村</t>
  </si>
  <si>
    <t>在七一村打造粮油示范基地1个，约200亩，并配套产业道路、灌溉等基础设施。</t>
  </si>
  <si>
    <t>清溪镇</t>
  </si>
  <si>
    <t>乡村振兴示范奖补</t>
  </si>
  <si>
    <t>搞加工</t>
  </si>
  <si>
    <t>社会化服务项目</t>
  </si>
  <si>
    <t>寿保镇</t>
  </si>
  <si>
    <t>社会化服务0.6万亩，修建服务中心和冻库。</t>
  </si>
  <si>
    <t>犍为“天府粮仓”玉屏镇粮油社会化服务中心和基地补短提升项目</t>
  </si>
  <si>
    <t>玉屏镇长沙村</t>
  </si>
  <si>
    <t>1.新建粮油社会化服务中心1个。包括烘干中心、仓储中心、农机服务中心等。2.道路加宽约1公里（加宽1.5米）</t>
  </si>
  <si>
    <t>玉屏镇</t>
  </si>
  <si>
    <t>产业园区类</t>
  </si>
  <si>
    <t>水稻+兔</t>
  </si>
  <si>
    <t>水稻兔园区智慧农业建设</t>
  </si>
  <si>
    <t>在水稻+兔现代农业园区安装智慧种植平台，建设土壤温湿度传感器、虫情测报仪、小型气象站等智慧农业系统。</t>
  </si>
  <si>
    <t>创品牌</t>
  </si>
  <si>
    <t>水稻兔园区特色农副产品品牌推广及相关基础设施提升</t>
  </si>
  <si>
    <t>在水稻+兔现代农业园区开展特色农副产品品牌推广、宣传等相关工作，配套相应补短工程项目。</t>
  </si>
  <si>
    <t>促融合</t>
  </si>
  <si>
    <t>稻兔现代农业园区基础提升项目</t>
  </si>
  <si>
    <t>舞雩镇
双桥村、康乐村</t>
  </si>
  <si>
    <t>1.拟对双桥村至康乐村高标农田产业区域进出道路“白+黑”沥青混凝土路面硬化7.5公里，并新建会车坝。计划投入620万元。
2.新桥桥面加宽至6米，并配套安防设施。计划投入125万元
3.粮油社会化服务中心专电接入工程计划投入8万元</t>
  </si>
  <si>
    <t>粮油+生猪</t>
  </si>
  <si>
    <t>龙孔粮油+生猪种养循环园区提升项目</t>
  </si>
  <si>
    <t>龙孔镇龙华村、康村</t>
  </si>
  <si>
    <t>1.在龙华村和康村提升约10公里核心园区产业道路（提升是否是黑化？？）
2.与新希望合作，在龙华村修建300平米粮油+生猪种养循环园区管理服务中心
3.在龙华村修建总长约2公里的上山作业道
4.采购安装消纳管网48000米</t>
  </si>
  <si>
    <t>龙孔镇</t>
  </si>
  <si>
    <t>茉莉花</t>
  </si>
  <si>
    <t>犍为县茉莉花农旅现代农业园区土地整理稻花轮作项目</t>
  </si>
  <si>
    <t>清溪镇灌引村</t>
  </si>
  <si>
    <t>将茉莉花农旅现代农业园区（核心区）520亩土地分年分段进行整理。2024年，第一阶段完成与世纪城乡流转土地中的150亩进行整理；同步完善基础沟渠治理1.3千米。</t>
  </si>
  <si>
    <t>茉莉花、茶叶</t>
  </si>
  <si>
    <t>定文镇方井村集体经济茉莉花、茶叶基地喷灌水肥一体化项目</t>
  </si>
  <si>
    <t>定文镇方井村</t>
  </si>
  <si>
    <t>建设130亩集体经济茶山、50亩集体经济茉莉花基地水肥一体化喷灌设施</t>
  </si>
  <si>
    <t>定文镇</t>
  </si>
  <si>
    <t>姜</t>
  </si>
  <si>
    <t>建基地、创品牌</t>
  </si>
  <si>
    <t>犍为粮油姜现代农业园区九井基地提升项目</t>
  </si>
  <si>
    <t>九井镇佳沟村</t>
  </si>
  <si>
    <t xml:space="preserve">新建提灌站1座，配套蓄水池，预算资金40万元；硬化佳沟村姜黄基地产业道路，长1千米，预算资金60万元；黑化产业环线3.5千米，预算资金190万元。
</t>
  </si>
  <si>
    <t>九井镇</t>
  </si>
  <si>
    <t>粮油姜现代农业园区大兴镇基地提升项目（姜黄产业项目）</t>
  </si>
  <si>
    <t>大兴镇</t>
  </si>
  <si>
    <t xml:space="preserve">1.种质资源圃建设：与四川省中医药科学院等科研单位合作，具体内容包括：1.开展犍为道地姜黄品种的种植资源保护与创新，集中科研力量开展姜黄品种收集、选育、认定、提纯复壮、不同品种之间对比分析等与种质资源保护和利用相关工作；2.开展种质资源圃内排灌设施、作业道路、数字化改造等有关软、硬件基础设施建设；3.开展种质资源科普、姜黄文化传承保护利用等工作。计划投入100万元。
2.标准化种植示范：与省、市科研院所合作，具体内容包括：1.姜黄品种对比；2.土壤改良；3.种植模式对比；4.肥效实验；5.机械化生产；6.检验检测。计划投入100万元。
</t>
  </si>
  <si>
    <t>犍为粮油姜现代农业园区创建规划编制项目</t>
  </si>
  <si>
    <t>对标现代农业园区创建标准，编制犍为粮油姜现代农业园区规划。</t>
  </si>
  <si>
    <t>犍为姜产业规划</t>
  </si>
  <si>
    <t>编制全县姜产业发展规划</t>
  </si>
  <si>
    <t>犍为“姜子芽”主题展示中心项目</t>
  </si>
  <si>
    <t>九井镇鱼滩村</t>
  </si>
  <si>
    <t>1.新建占地26亩的“姜子芽”主题展示展销中心，预算资金350万元；
2.新建姜黄加工示范车间，包括加工厂、组培实验室、冷链中心、仓储物流中心等，预算资金545万元。</t>
  </si>
  <si>
    <t>水果</t>
  </si>
  <si>
    <t>葡萄新品种登记项目</t>
  </si>
  <si>
    <t>石溪镇联盟7组</t>
  </si>
  <si>
    <t>石溪镇联盟村7组葡萄新品种登记申请项目，计划投资25万元，建设内容拟与川农大或者省市农科院所合作，对石溪镇葡萄新品种的品质、性状进行鉴定、分析其与父母本的差异显著性，并开展新品种申请登记以及开发利用。</t>
  </si>
  <si>
    <t>石溪镇</t>
  </si>
  <si>
    <t>芭沟镇粮油樱桃复合种植现代农业园区道路提升改造工程</t>
  </si>
  <si>
    <t>黄家山村</t>
  </si>
  <si>
    <t>黑化道路5千米，5米宽、0.05米厚，每千米预计需35万元，计划总投资175万元。</t>
  </si>
  <si>
    <t>芭沟镇</t>
  </si>
  <si>
    <t>兔</t>
  </si>
  <si>
    <t>茶药兔循环种养循环产业建设项目</t>
  </si>
  <si>
    <t>玉屏镇建设村</t>
  </si>
  <si>
    <t>1.粮药兔种养循环产业基地上建设3个兔棚（含配套生产用房、水、电、气等设施），共200万元。
2.粮药兔种养循环产业基地管道设施建设6公里（含PE90管道、PE50管道、PE32管道等），预算资金55万元；3.粮药兔种养循环产业基地建设蓄水池5个（100立方），修缮8个，预算资金40万元；4.粮药兔种养循环产业基地产业路5公里,宽3.5米，厚度0.18米；预算资金175万。</t>
  </si>
  <si>
    <t>其他特色产业</t>
  </si>
  <si>
    <t>芭沟镇工农村佛手柑产业配套设施建设工程</t>
  </si>
  <si>
    <t>芭沟镇工农村</t>
  </si>
  <si>
    <t xml:space="preserve">1.新建佛手园区观景路面硬化长度2.25公里（此条路在农村公路数据库类长度1.573公里），实际这条产业路长2.25公里，宽度4.5米,厚度0.2米，预算价146.25万元；
2.新建生产运输道路1.8公里，宽度4.5米，厚度0.2米，预算价117万元；
3、对马庙码头至观音岩路面扩宽长度2公里，宽度1米，厚度0.18米，预算价30万元，
</t>
  </si>
  <si>
    <t>玉屏镇胡蜂标准化养殖基地建设项目</t>
  </si>
  <si>
    <t>建设胡蜂标准化养殖基地1个（含蜂蛹冷冻库，冷藏库、道路及场地硬化、基础设施维修改造、新建蚂蚱养殖大棚16个），配套建设相关附属设施</t>
  </si>
  <si>
    <t>定文镇红旗村村集体经济红薯加工厂项目</t>
  </si>
  <si>
    <t>定文镇红旗村</t>
  </si>
  <si>
    <t>新建红薯加工厂厂房一个；采购红薯淀粉、红薯粉生产线加工设备一套。</t>
  </si>
  <si>
    <t>清溪镇省级乡村振兴示范镇奖补资金农副产品厂房改建项目</t>
  </si>
  <si>
    <t>利用村集体现有闲置场所，改建农副产品加工厂房</t>
  </si>
  <si>
    <t>民生实事类</t>
  </si>
  <si>
    <t>水利基础设施</t>
  </si>
  <si>
    <t>罗城镇大同村水利设施建设项目</t>
  </si>
  <si>
    <t>大同村11组：廖河水库提灌站</t>
  </si>
  <si>
    <t>大同村为民办实事基础设施项目，计划投资58万元，建设内容包括：              
一、维修加固提灌站管理房屋1套计划投资约2万元。              
二、电机配套设备、阀门等计划投资约10万。                                
三、铺设peDN160PE国标1.6MP管道含配件），长2900米，计划投资约46万。
工程造价最终以设计财评价为准。</t>
  </si>
  <si>
    <t>大同村10组:新桥坡水库提灌站</t>
  </si>
  <si>
    <r>
      <rPr>
        <sz val="11"/>
        <color theme="1"/>
        <rFont val="宋体"/>
        <charset val="134"/>
      </rPr>
      <t>大同村为民办实事基础设施项目，计划投资46万元，建设内容包括：              
一、</t>
    </r>
    <r>
      <rPr>
        <sz val="11"/>
        <rFont val="宋体"/>
        <charset val="134"/>
      </rPr>
      <t>重</t>
    </r>
    <r>
      <rPr>
        <sz val="11"/>
        <color theme="1"/>
        <rFont val="宋体"/>
        <charset val="134"/>
      </rPr>
      <t>建提灌站管理房屋1套计划投资约7万元。                          
二、电机配套设备、阀门等计划投资约10万。                                
三、铺设peDN160PE国标1.6MP管道含配件），长2000米，计划投资约29万。
工程造价最终以设计财评价为准。</t>
    </r>
  </si>
  <si>
    <t>罗城镇二龙村水利设施建设项目</t>
  </si>
  <si>
    <t>罗城镇二龙村10组：二龙水库提灌站</t>
  </si>
  <si>
    <t>二龙村为民办实事基础设施项目，计划投资47万元，建设内容包括：
一、新建提灌站管理房屋1套计划投资约7万元。
二、电机配套设备、阀门等计划投资约10万。 
三、铺设peDN160PE国标1.6MP管道（含配件）1500米。计划投资30万元。
工程造价最终以设计财评价为准。</t>
  </si>
  <si>
    <t>水利设施建设</t>
  </si>
  <si>
    <t>定文镇黄桷场村提灌站建设项目</t>
  </si>
  <si>
    <t>定文镇黄桷场村</t>
  </si>
  <si>
    <t>新建提灌站一座，布设管道5000米，并配套变电器等设施设备。</t>
  </si>
  <si>
    <t>芭沟镇黄家山村小型集中供水工程提升改造项目</t>
  </si>
  <si>
    <r>
      <rPr>
        <sz val="11"/>
        <color theme="1"/>
        <rFont val="宋体"/>
        <charset val="134"/>
      </rPr>
      <t>抽水设备2台套、100m³高位蓄水池1口、清水池50m³1口，水净化处理设备和药物处理设备各一套，动力输电线路1km、抽水管道1km、输水管道</t>
    </r>
    <r>
      <rPr>
        <sz val="11"/>
        <rFont val="宋体"/>
        <charset val="134"/>
      </rPr>
      <t>16.5</t>
    </r>
    <r>
      <rPr>
        <sz val="11"/>
        <color theme="1"/>
        <rFont val="宋体"/>
        <charset val="134"/>
      </rPr>
      <t>km，总水表1只，水厂管理房及附属设施用地150㎡，计划投资280万元。</t>
    </r>
  </si>
  <si>
    <t>道路建设</t>
  </si>
  <si>
    <t>罗城镇五联村道路建设项目</t>
  </si>
  <si>
    <t>罗城镇五联村</t>
  </si>
  <si>
    <t>五联村为民办实事基础设施项目，计划投资112万元，建设内容包括：              
一、新建五联村1组道路1公里，小地名甘塘坳至老烧顶。    
二、新建五联8组道路0.6公里，小地名坟山头至齐龙嘴。
（宽4.5米、厚20公分，每公里70万元），计划投资112万元。
工程造价最终以设计财评价为准。</t>
  </si>
  <si>
    <t>石溪镇联盟村省级乡村振兴示范村奖励资金村道路拓宽整治项目</t>
  </si>
  <si>
    <t>石溪镇联盟村</t>
  </si>
  <si>
    <t>1.拓宽老深沟-戴家坪公路2.15公里，拓宽一米，挖补沉降损坏路面0.45公里，宽4.5米。
2.对路100米长，4.5米宽道路进行路面整治、塌陷区治理、堡坎整治。</t>
  </si>
  <si>
    <t>铁炉镇朝阳村兴桂路维修整治工程</t>
  </si>
  <si>
    <t>铁炉镇朝阳村</t>
  </si>
  <si>
    <t>重建通村公路长3.8公里，宽4.5米，厚0.2米。</t>
  </si>
  <si>
    <t>铁炉镇</t>
  </si>
  <si>
    <t>水利设施建设和道路建设</t>
  </si>
  <si>
    <t>清溪镇省级乡村振兴示范镇奖补资金小型水利和道路硬花基础设施建设项目</t>
  </si>
  <si>
    <t>1.拟对清溪镇范围内部分农用水利设施新增或者修复。
2.拟新改建通组产业路4.5公里。</t>
  </si>
  <si>
    <t>罗城镇白鹤村水利设施建设项目</t>
  </si>
  <si>
    <t>罗城镇白鹤村1、2组</t>
  </si>
  <si>
    <t>罗城镇白鹤村水利设施建设项目，计划投资70万元，建设内容包括：              
一、新建200立方米蓄水池10口。计划投资40万元。              
二、山坪塘整治3口，计划投资30万元。                             
工程造价最终以设计财评价为准。</t>
  </si>
  <si>
    <t>罗城镇白鹤村和美乡村建设项目</t>
  </si>
  <si>
    <t>白鹤村10组健康水库提灌站</t>
  </si>
  <si>
    <t>罗城镇白鹤村提灌站建设项目，计划投资76万元，建设内容包括：              
一、新建提灌站管理房屋1套计划投资约7万元。                          
二、电机配套设备、变压器、阀门等计划投资约40万。                                
三、铺设peDN160PE国标1.6MP管道含配件），长2000米，计划投资约29万。
工程造价最终以设计财评价为准。</t>
  </si>
  <si>
    <t>示范村打造</t>
  </si>
  <si>
    <t>2022年县级示范镇奖励资金九井镇佳沟村集体资产改造提升项目</t>
  </si>
  <si>
    <t>佳沟村旧学校改造提升，包括对学校主体房进行改造，地面硬化，边沟等。</t>
  </si>
  <si>
    <t>移民村组道路硬化</t>
  </si>
  <si>
    <t>罗城镇、舞雩镇、寿保镇、玉津镇、双溪镇、石溪镇、定文镇涉及的移民村</t>
  </si>
  <si>
    <t>1.实施移民村组道路硬化8.3千米，宽3.5米，厚0.18米，C30标准；实施移民村组道路加宽9千米，宽1米，厚0.18米，C30标准。
3.在移民村实施移民村组道路维修整治27250㎡。
3.实施小市村（双永路）水毁路恢复重建段190余米。</t>
  </si>
  <si>
    <t>罗城镇、舞雩镇、寿保镇、玉津镇、双溪镇、石溪镇、定文镇、清溪镇、芭沟镇</t>
  </si>
  <si>
    <t>移民村饮水及小型水利建设项目</t>
  </si>
  <si>
    <t>罗城镇太阳村、七星村、铁山村、寿保镇邓坝村、青山村、清溪镇龙门村、舞雩镇葫芦村、石溪镇塘房村</t>
  </si>
  <si>
    <t>1.实施罗城镇太阳村、七星村铁山村安装自来水并安装二次加压设备。
2.实施寿保镇邓坝村更换自来水管道200户。
3.实施清溪镇移民自来水安装项目。
4.实施舞雩镇葫芦村新建提灌站1座，新建蓄水池2口；实施金光村整治山坪塘4个。
5.实施石溪镇塘房村提灌站新建1个（含10kw机电设备1台套、5.5kw机电设备1台套，pe110输水管道3km、pe63输水管道5.5km），蓄水池建设3个（含200n³高位水池1座，100m³高位水池2座）。</t>
  </si>
  <si>
    <t>县航电管理局、舞雩镇、石溪镇</t>
  </si>
  <si>
    <t>和美乡村</t>
  </si>
  <si>
    <t>寿保镇邓坝村创建和美乡村精品村项目</t>
  </si>
  <si>
    <t>石溪镇前丰村</t>
  </si>
  <si>
    <t>1.实施前丰村蔬菜基地项目，并配套基础设施项目（具体参考规划建设方案）
2.实施前丰村移民文化活动室、移民文化广场建设，及配套设施建设。
3.实施前丰村7组护堤蓄水后垮塌，对该护堤130米进行重建。</t>
  </si>
  <si>
    <t>石溪镇、国企</t>
  </si>
  <si>
    <t>寿保镇邓坝村</t>
  </si>
  <si>
    <t>1.实施幸福美丽新村项目。
2.实施邓坝村移民文化广场建设。</t>
  </si>
  <si>
    <t>舞雩镇双桥村省级乡村振兴示范村奖补项目</t>
  </si>
  <si>
    <t>舞雩镇双桥村</t>
  </si>
  <si>
    <t>1.对双桥村连接（原石坝村）高标准农田区道路2公里，进行加宽1.5米，并新建会车坝，预计需资金27万元。
2.对双桥村-银桥村道路进行维修整治，预计需资金3万元。
3.对全村现有道路进行路灯安装200盏，预计供需资金30万元。</t>
  </si>
  <si>
    <t>罗城镇白鹤村省级乡村振兴示范村奖补资金实施项目</t>
  </si>
  <si>
    <t>罗城镇白鹤村</t>
  </si>
  <si>
    <t>1.罗城镇白鹤村体育设施建设项目，计划投资9万元，建设内容包括：
一、体育设施建设：（1）新建约半场树胶篮球场一个，计划投资8万元。                
（2）安装篮球场射灯4个，计划投资1万元。  工程造价最终以设计财评价为准。                   
2.罗城镇白鹤村道路亮化项目，计划投资15万元，建设内容包括：白鹤村委会至原沙地村委会安装太阳能路灯约80盏。工程造价最终以设计财评价为准。
3.罗城镇白鹤村支持粮食生产项目，计划投资36万元，项目内容：购买挖机一台。</t>
  </si>
  <si>
    <t>农村党群服务中心建设和村级文化阵地建设</t>
  </si>
  <si>
    <t>双溪镇艾  村、石溪镇沙嘴村、葫芦村、舞雩镇石马村</t>
  </si>
  <si>
    <t>1.实施移民文化活动室建设2个（葫芦村、沙嘴村）；实施移民文化广场建设2个（沙嘴村、艾村）；
2.新建石马村移民文化长廊800㎡，新建安置点护坡挡墙500米，新建垃圾棚2个，以及配套设施，实施舞雩镇石马村新建道路挡墙1000米。
3.新建铁炉镇五一村、定文镇太平村、龙孔镇建新村党群服务中心。</t>
  </si>
  <si>
    <t>双溪镇、舞雩镇、石溪镇</t>
  </si>
  <si>
    <t>移民亮化工程</t>
  </si>
  <si>
    <t>高龙村、双桥村、联盟村、柏杨村、塘坝社区</t>
  </si>
  <si>
    <t>实施太阳能路灯安装630盏（高龙村100盏、双桥村20盏、柏杨村50盏、塘坝社区400盏、联盟村60盏）（按1200元/盏预算）。</t>
  </si>
  <si>
    <t>舞雩镇、石溪镇、玉津镇等人民政府</t>
  </si>
  <si>
    <t>2024年乡村振兴宣传视片</t>
  </si>
  <si>
    <t>围绕乡村振兴“五大振兴”内容拍摄相关工作视频，展现全县2024年乡村振兴工作过程中的成果和经验做法。</t>
  </si>
  <si>
    <t>犍为茉莉茶人才宣传片</t>
  </si>
  <si>
    <t>围绕全县茉莉花茶产业发展，突出人才引领作用，结合人才在茉莉花茶产业发展中的典型事例，拍摄专题片，用以宣传和展示犍为茉莉茶人才，从而激励更多人从事茉莉花茶产业发展，为产业发展注入新鲜血液。</t>
  </si>
  <si>
    <t>2024年宜居宜业和美乡村宣传片</t>
  </si>
  <si>
    <t>积极响应中央、省市关于和美乡村建设的要求，拍摄专题片，用于展现全县2024年和美乡村建设过程中的成果和经验做法。</t>
  </si>
  <si>
    <t>犍为县2025年财政衔接推进乡村振兴补助资金项目库</t>
  </si>
  <si>
    <t>支持方向</t>
  </si>
  <si>
    <t>项目类型（产业类项目、基础设施项目等）</t>
  </si>
  <si>
    <t>项目子类型</t>
  </si>
  <si>
    <t>项目建设单位</t>
  </si>
  <si>
    <t>项目地点</t>
  </si>
  <si>
    <t>建设规模及内容</t>
  </si>
  <si>
    <t>项目预算总投资
（万元）</t>
  </si>
  <si>
    <t>其中衔接资金
（万元）</t>
  </si>
  <si>
    <t>其中其他资金（含自筹资金）
（万元）</t>
  </si>
  <si>
    <t>联农带农富农机制（产业类项目必须明确“3+1”利益联结机制；基础设施项目要明确受益群众户数人数、脱贫户户数人数）</t>
  </si>
  <si>
    <t>备注（主要说明 要素保障情况，如用地等）</t>
  </si>
  <si>
    <t>刚性考核任务</t>
  </si>
  <si>
    <t>到户补助类</t>
  </si>
  <si>
    <t>到户产业发展</t>
  </si>
  <si>
    <t>2025年到户产业发展项目</t>
  </si>
  <si>
    <t>覆盖全县15个镇163个行政村，支持有发展能力、发展意愿的脱贫（监测）对象4405户12759人发展产业。按照到户项目财政衔接推进乡村振兴补助资金不超过投资总额70%的原则，户均补助上限5000元，结合实际制定种养殖品种的具体补助标准。</t>
  </si>
  <si>
    <t>雨露计划</t>
  </si>
  <si>
    <t>2025年雨露计划补助项目</t>
  </si>
  <si>
    <t>当年度符合申报条件的职业技术院校读脱贫（监测）对象家庭子女，1500元/人·期。</t>
  </si>
  <si>
    <t>就业帮扶</t>
  </si>
  <si>
    <t>2025年脱贫对象（监测对象）跨区域务工就业一次性交通补助</t>
  </si>
  <si>
    <t>省外连续务工3-5个月每人补助800元/年；省外连续务工6个月以上补助1200元/年；县外省内连续务工3-5个月每人补助200元/年；县外省内连续务工6个月以上每人补助400元/年。</t>
  </si>
  <si>
    <t>2025年脱贫对象（监测对象）乡村公益性岗位补贴</t>
  </si>
  <si>
    <t>因乡村公益性岗位是动态变化的，按每月625人进行预算，每人每月补贴500元</t>
  </si>
  <si>
    <t>贴息类</t>
  </si>
  <si>
    <t>犍为县2025年扶贫小额信贷贴息项目</t>
  </si>
  <si>
    <t>犍为县2025年易地扶贫搬迁贴息项目</t>
  </si>
  <si>
    <t>农业农村局</t>
  </si>
  <si>
    <t>项目管理费</t>
  </si>
  <si>
    <t>犍为县2025年衔接资金项目管理费</t>
  </si>
  <si>
    <t>项目涉及镇</t>
  </si>
  <si>
    <t>按照《中央和省级财政衔接推进乡村振兴补助资金管理办法》规定，从到县衔接资金中计提不超过1%，不足部分在县本级财政衔接资金中安排。主要用于财政衔接资金项目前期规划设计、评审、招标、工程项目监理以及与项目相关的支出。</t>
  </si>
  <si>
    <t>粮油园区</t>
  </si>
  <si>
    <t>产业类项目</t>
  </si>
  <si>
    <t>配套设施建设</t>
  </si>
  <si>
    <t>粮油现代农业园区新建农事服务中心项目</t>
  </si>
  <si>
    <t>大同村</t>
  </si>
  <si>
    <t xml:space="preserve">
新建农事服务中心1个约1000平米（包含农技、农机、农产品展示、电商服务等相关中心等）并配套完善相关附属设施，建设粮油试验田。</t>
  </si>
  <si>
    <t>一、提升服务效能。该项目覆盖罗城镇大同村、竹山村、繁荣村、新农村及周边乡村，能有效提升基层服务水平，为村民提供更便捷、高效的“一站式”服务，同时实现农业技术推广、农业信息监测、农机保养存放等一体化管理，加快推进农业现代化，打通农业综合服务“最后一公里”。
二是带动就业增收。农事服务中心建成后，归村集体经济组织所有，由集体经济组织经营，每年向各村提供农机服务，年均可得服务费10万元左右，可有效增加村集体经济收益。同时，可带动劳动力就业近200余人，人均增收6000元。</t>
  </si>
  <si>
    <t>产业项目</t>
  </si>
  <si>
    <t>粮油现代农业园区基础设施改造提升项目</t>
  </si>
  <si>
    <t>二龙村
大同村
筠山村</t>
  </si>
  <si>
    <t xml:space="preserve">
二龙村：实施排灌沟改建安装管道约3000米。
大同村、二龙村、筠山村：对部分破损路面进行修复（含堡坎）约4500平方米。
</t>
  </si>
  <si>
    <t>一、保障粮食安全。该排灌沟连接二龙村高屋基提灌站和廖家坡提灌站，存在严重漏水的情况，导致水资源浪费，无法满足农业灌溉。安装管道后，可有效节约水资源，保障该区域近千亩范围的农业生产用水，实现粮食增收。
二、有效整合资源。大同村、二龙村、筠山村4组所在位置均位于罗城镇粮油现代农业园区核心区域，该项目实施后可提升基地基础设施水平和通行能力，与现代农业园区形成配套，有效促进农业产业升级与发展，为农民带来更多的实惠和机遇。</t>
  </si>
  <si>
    <t>舞雩镇基地康乐村集体股份经济合作社榨油坊升级打造项目</t>
  </si>
  <si>
    <t>康乐村</t>
  </si>
  <si>
    <t xml:space="preserve">改（扩）建菜籽油加工服务中心1座，约400㎡。其中主要包括：扩建加工生产服务区，改建原料库，机械设备存放库等。
</t>
  </si>
  <si>
    <t xml:space="preserve">项目建成后，同业主进行合作，村集体经济提供该厂房，按不低于项目最终审计结算价的4%收取租金，业主投资采购相关设备并进行经营。可年加工油菜约50吨，可产生收益约200万元，解决本村及周边村脱贫户务工。同时直接或者间接带动定文镇及周边镇村发展油菜种植1000亩，通过产业和务工增收，预计户均增收1000元。厂房产权归属村集体经济组织，租金收益的50%用于村集体经济发展、公益事业、存在返贫致贫风险的困难户进行针对性帮扶等，收益的30%用于分红，收益的10%保底，10%定向用于支持该村脱贫户（监测户）产业发展、改善生产生活条件等。                                 </t>
  </si>
  <si>
    <t>该区域为2022年高标准农田核心区，可实现稻油轮作，未来可打造油菜观光道，建成之后可开展旅游、体验、研学等活动，带动群众发展服务业、餐饮业。用地：盘活原村委会办公处闲置资产，不涉及基本农田。经营：已同业主签订意向协议。</t>
  </si>
  <si>
    <t>“天府粮仓”玉屏镇粮油现代农业园区补短提升项目</t>
  </si>
  <si>
    <t>长沙村
竹根村</t>
  </si>
  <si>
    <t xml:space="preserve">长沙村：新建烘干生产线，并配套相关设施设备；
竹根村：1.道路加宽约2.8公里，2.新建提灌站1座，并配套相关设施设备，3.新建道路约1.3公里。                  
</t>
  </si>
  <si>
    <t>长沙村、竹根村位于“天府粮仓”玉屏镇粮油现代农业园区核心区域，项目建成后，可进一步提升全镇粮食生产“耕、种、收、烘干、仓储”全链条机械化服务水平，有效提高粮食产量；带动全镇及周边镇村发展粮油作物种植，解决周边农户务工就业，也能为村集体经济创收。，预计带动群众增收2000余元。</t>
  </si>
  <si>
    <t>用地不占用基本农田</t>
  </si>
  <si>
    <t>“中国好粮油”双溪基地2025年基础设施补短提升项目</t>
  </si>
  <si>
    <t>天平村
柳溪村</t>
  </si>
  <si>
    <t>打造粮油示范基地，硬化天平村产业路约2.5公里，宽4.5米；2.天平村修建附属农机库房约700平方米、购买生产机具等；3.长坪村产业路道路破碎新建约2.2公里。</t>
  </si>
  <si>
    <t>该项目为高标准农田建设区粮油蔬菜示范基地，覆盖天平村、长坪村、柳溪村、硝水村四个村，打造粮油示范基地建设2000余亩，蔬菜建设800亩，年产值500万元。建成可解决周边农户务工200余人，受益群众1032户、2685人，其中脱贫户348户、932人，预计农户增收2000元/人年。</t>
  </si>
  <si>
    <t>1.道路硬化已进行测绘，均为林地。2.生产用房经勘测用地为一般耕地，可办理设施农用地手续。3.此项目包含集体经济项目，天平村粮油蔬菜示范基地基础配套设施项目为天平村建设丘区粮油蔬菜示范基地配套建立农业社会化服务中心，计划投入150万元。</t>
  </si>
  <si>
    <t>双溪镇梁家山有机水稻补短提升项目</t>
  </si>
  <si>
    <t>双溪镇
硝水村</t>
  </si>
  <si>
    <t>1.依托闲置硝水村小学场地建设砖混结构农事服务中心1个约500平米（包含品牌培育室、销售中心等）并配套完善相关附属设施，购置相关的农机具、功能设备等；2.依托“中国好粮油”优质有机、富硒水稻基地，大力宣传推广“梁家山香米”“富硒大米”等品牌</t>
  </si>
  <si>
    <t>该项目在梁家山片区，覆盖硝水村、兰花村、天平村等村，打造有机、富硒水稻核心基地500余亩，年产值500万元。建成可解决周边农户务工150余人，受益群众562户、1034人，其中脱贫户198户、567人，预计农户增收2000元/人年。</t>
  </si>
  <si>
    <t>1.宣传推广已进行了初步设计；2.闲置硝水村小学用地无问题。</t>
  </si>
  <si>
    <t>粮油猪</t>
  </si>
  <si>
    <t>龙孔镇粮油＋生猪种养循环园区配套设施提升项目</t>
  </si>
  <si>
    <t>龙华村</t>
  </si>
  <si>
    <t xml:space="preserve">龙华村：1.龙华村电商运营中心连线路硬化200米及堡坎完善。
2.为盘活闲置资产拆除原龙华村小学，新建粮油园区钢架结构大米加工厂1个约1300平方米（含仓储并配套相关设施设备），配套完善砖混结构生产管理用房1个约100平方米及其附属设施。
</t>
  </si>
  <si>
    <t>本项目依托龙孔镇市级粮油＋生猪种养循环园区核心示范区打造，其中项目1、3、4，项目实施完毕后，由村集体经济合作社经营，旨在壮大该村集体经济，提升园区配套设施，为下一步打造省级现代农业园区夯实基础。项目实施后，将有力带动周边产业，提升龙孔镇粮食供给能力，方便周边800多户、2181名群众提供农机具服务和粮食初加工，极大的巩固市级现代农业园区，同时该园区可提供常年务工岗位300＋，季节性务工200＋，增加周边农户年收入1万元左右，预计为村集体增收30万元，园区年产值1.5亿元。</t>
  </si>
  <si>
    <t>石溪镇联盟村养殖场建设项目</t>
  </si>
  <si>
    <t>联盟村</t>
  </si>
  <si>
    <t>新建联盟村股份经济合作社养猪场1个，砖混结构约1200平方米。</t>
  </si>
  <si>
    <t>联盟村拟创建为县级和美乡村精品村，养殖场建成后，产权由联盟村股份经济合作社所有，采取招租的形式引进业主，经营权在业主履行承包义务期限内属于业主，收益权：每年业主支付联盟村股份经济合作社不低于财政投入的6%的承包费，同时猪单价在9元每斤以上时，每高1角钱，再分红2元/头给联盟村股份经济合作社。建成后预计每年出栏生猪1000头，为联盟村集体经济每年创收预计6万元；同时吸纳当地务工群众10人，当地务工群众人均务工增收5000余元。</t>
  </si>
  <si>
    <t>花茶产业</t>
  </si>
  <si>
    <t>清溪镇盐坪村茶花配套基础设施建设项目</t>
  </si>
  <si>
    <t>盐坪村</t>
  </si>
  <si>
    <t>1.新建农事服务中心1个约300平米并完善相关附属设施，2.新建道路约1.5千米，宽8米，2.土地整理100亩并配套1千米机耕道设施，宽2.5米宽；3.集体经济发展栀子花、茉莉花产业，建设苗圃基地；4.新建提灌站1座并配套相关设施设备，5.建设水美乡村富民产业1个约200亩。</t>
  </si>
  <si>
    <t>盐坪村为2025年和美乡村达标创建村，该项目实施后，结合炒花甘露、奉贵人等花茶加工龙头企业，开展农旅融合试点，有效提升周边群众生活品质，解决群众出行问题，生产灌溉用水，带动全村茉莉花、栀子花产业发展，增加周边农户收入。</t>
  </si>
  <si>
    <t>方井村“水上茶园”改造提升项目</t>
  </si>
  <si>
    <t>方井村</t>
  </si>
  <si>
    <t>在方井村“水上茶园”（茶叶550亩、茉莉花80亩），建设配套产业路、作业道、灌溉沟渠、生产用房等基础设施。分别为：1.产业路：宽3.5米，长0.2公里；2.生产用房：30平方米；3.上山作业道：宽2米，长1600米；4.新建1.5米宽沟渠1000米；5.维修改造方井村1组拱桥2处；6.茶花交易点5个；7.农事服务及茶农（花农）培训中心。8.修建4个鲜叶转运站。</t>
  </si>
  <si>
    <t>该项目方井村股份经济合作社牵头实施，村集体股分占比100%。由村集体牵头对茶叶、茉莉花产业基地地630亩配套设施进行完善。预计设施万完善后，年产值增加120万元。该项目建成可解决周边农户务工150余人，带动农户发展茶叶5000亩。</t>
  </si>
  <si>
    <t>目前，方井村已方井村已建成“水上茶园”（茶叶550亩、茉莉花80亩），产业已初具规模，需进一步完善基础设施，增加收益，具备土地使用条件、水电便利。</t>
  </si>
  <si>
    <t>产业道硬化</t>
  </si>
  <si>
    <t>石溪镇欧标茶产业道建设项目</t>
  </si>
  <si>
    <t xml:space="preserve"> 小二村 
 白家村</t>
  </si>
  <si>
    <t>巩固全县唯一欧标茶园基地配套硬化产业道约3.5公里，宽4.5米</t>
  </si>
  <si>
    <t>该项目位于我镇拟创建和美乡村的塘房村、小二河村和白家村，项目实施后，极大改善创建和美乡村短板，受益农户1200余户，2560余人，受益脱贫户130户，脱贫人口289人。同时项目的实施可以带动白家村欧标茶茶园基地和塘房村茶桃园区以及小二河村茶柑园区的发展，预计增加土地流转1000余亩，吸纳当地务工群众200人，人均务工增收5000余元。</t>
  </si>
  <si>
    <t>犍为县粮油姜现代农业园区</t>
  </si>
  <si>
    <t>“中国姜黄之乡”园区标准化建设项目</t>
  </si>
  <si>
    <t>一、粮油姜标准化种植基地示范区建设项目：
（1）新建100亩核心示范区，开展地块整理、地力培肥、绿色防控、配套灌溉设施、作业道等。（2）改造提升800亩辐射示范区。（3）姜黄种质资源圃基础设施建设。（4）加宽核心示范区道路1.6公里。
二、粮油姜标准化种植基地带动区提升项目：
（1）对原有姜黄种植区实施基础设施补短.（2）新建宽4.5米道路5公里。
三、姜黄种质资源保护和开发项目：
与科研机构合作，开展姜黄新品种选育、老品种提纯复壮、肥效实验、种质资源收集整理与保护等工作。
四、新建姜黄加工厂1个，占地面积约6亩，新建钢架结构厂房2000平方米、新建砖混生产管理用房400平方米、新建仓库600立方米并购置相关设施设备等。</t>
  </si>
  <si>
    <t>通过该项目的实施，选育姜黄新品种，保护本地姜黄种质资源，提高姜黄的产量和品质，促进群众持续增收致富，吸引更多脱贫户、监测户发展姜黄，激发群众种植热情；同时有利于姜黄道地中药材种质资源的保护，提高犍为姜黄的知名度、美誉度，促进粮油姜产业高质量发展。
梧桐村股份经济合作社和叶荷村股份经济合作社牵头新建姜黄加工厂，加工厂建成后产权归梧桐村股份经济合作社和叶荷村股份经济合作社所有，各占50%。厂房引进业主经营，每年按投入3%-5%收取租金，每年租金10万元，同时提供40个就业岗位，解决就近务工问题，带动全镇新发展姜黄1000余亩。</t>
  </si>
  <si>
    <t>道路部分多年前已有路基，群众发展意愿强烈。</t>
  </si>
  <si>
    <t>犍为县粮油姜现代农业园区九井基地补短提升项目</t>
  </si>
  <si>
    <t>佳沟村</t>
  </si>
  <si>
    <t>姜黄基地扩面土地整理面积20亩并配套护坡，新建1m产业道路150m，新建沟渠400m，配套涵管等水利设施。</t>
  </si>
  <si>
    <t>1.有效带动粮油姜产业发展壮大，带动周边农户发展姜黄产业，预计带动周边发展姜黄2000亩，直接增加农民收入40万元；2.依托姜黄基地，在姜黄基地旁边，由业主全额投资300万元建设姜黄粗加工厂，延伸姜黄产业链条，有效解决姜黄种植农户销路问题，增加农民收入；3.姜黄基地及加工厂建成后可带动周边群众务工，提供务工岗位30余个，增加农民务工收入每年约50余万元；4.建成后增加土地价值，村集体经济收入每年约2万元。</t>
  </si>
  <si>
    <t>土地已流转</t>
  </si>
  <si>
    <t>新塘村易地扶贫搬迁产业园区配套基础设施项目</t>
  </si>
  <si>
    <t>新塘村</t>
  </si>
  <si>
    <t>在新塘村打造姜黄种植示范基地，约130余亩，并配套产业路、灌溉、生产用房等基础设施，1、新建产业路约2公里、3.5米宽；生产便道长3公里、2米宽；2.蓄水池5个(100立方5个）；3.修建附属生产用房120平方米并配套完善相关电力设施；购置生产机具，土地整理等。</t>
  </si>
  <si>
    <t>该项目由新塘村股份经济合作社牵头实施，村集体股分占比70%，选定第三方管理者占比30%。由村集体牵头流转一般耕地130余亩进行打造姜黄种植示范基地。选定第三方牵头进行管理，配套基础设施，该基地建成后预计年总产值达60余万元。可解决易地扶贫搬迁安置点及周边农户剩余劳动力务工30余人，人均增加收入6000余元，带动农户增加发展姜黄种植800余亩。基地投运后，70%收益转入集体经济统一管理，其中50%的收益用于新塘村易地扶贫搬迁安置点公益性支出，50%新塘村集体公益金留存用于村集体经济发展、公益事业等。根据相关政策要求，并通过召开村民代表大会的方式，再进一步讨论明确分配方案。</t>
  </si>
  <si>
    <t>铁炉镇农荣村姜黄产业基地道路提升项目</t>
  </si>
  <si>
    <t>农荣村</t>
  </si>
  <si>
    <t>硬化产业道约2公里，宽4.5m，厚0.2m</t>
  </si>
  <si>
    <t>该道路修建后可作为姜黄产业生产道，带动姜黄发展300余亩，改善群众生产生活条件，受益群众102户350人，脱贫户30户120人</t>
  </si>
  <si>
    <t>原有道路不涉及基本农田。</t>
  </si>
  <si>
    <t>粮油兔现代农业产业园区补短提升项目</t>
  </si>
  <si>
    <t>舞雩镇
九井镇
玉屏镇
定文镇</t>
  </si>
  <si>
    <t xml:space="preserve">康乐村   熊马村
金鼓村
四联村
黄桷场村
</t>
  </si>
  <si>
    <t>舞雩镇：新建康乐村灌溉设施（配套配电室、水泵、管网等），增加室内隔热膜吊顶，增加防晒隔热膜6组，水帘6组，扩建水池3个，新建集粪平台，新增兔粪装车输送带；整治提升熊马村道路约950㎡，计划投入52万元；
玉屏镇：对四联村兔棚外围圈新建护坡、堡坎和排水沟等，计划投入35万元；
九井镇：1、新建20㎡消毒棚1个，改造提升进园道路1000m，宽度4.5m；2、增铺一层隔热棉被约3600㎡；3、对大棚内部进行隔热板吊顶；4、增加水帘6个约40㎡；5、增设大棚智能温控设备6套；6、购置临时发电机100kw一台配套线路；7、排污沟、排水沟加盖160米，计划投入99万元；
定文镇：新建50立方米化肥池1个，打深水井1口并配套取水设施，新建约30平米兔粪堆放点，建设挡墙，搭建彩钢棚顶等，计划投入8万元。</t>
  </si>
  <si>
    <t>一是建成后可新增肉兔年产能100万只，可有力推动肉兔养殖规模不断扩大，确保兔粮油现代农业园区提档升级，逐步向全国第一迈进。                                              二是可有力拉动村集体经济发展。养殖小区设施用地由村集体经济组织申请提供，小区由衔接资金覆盖，产权确定在村集体经济组织名下。受益不低于按衔接资金投入额度的4%。三是促进群众增收。养殖小区可稳定促进养殖户增收300万元左右。
四、为建立健全新型农村集体经济收入分配机制，收益的50%用于正常运营投入，20%用于脱贫户、监测户等低收入群体帮扶和分红，30%用于村级公益事业发展。</t>
  </si>
  <si>
    <t>农旅融合</t>
  </si>
  <si>
    <t>嘉阳小火车农旅融合蓝莓产业园项目</t>
  </si>
  <si>
    <t>光辉村</t>
  </si>
  <si>
    <t>该项目位于嘉阳小火车蜜蜂岩服务站附近，属于嘉阳小火车线路核心区，拟在光辉村建立60余亩光辉村蓝莓产业园区，由光辉村集体经济组织负责全面运营、管理和出租等事宜，带动群众增收致富，壮大村级集体经济。1.完成园区土地平整。2.完成园区基础设施采购及园区主体建设，包括水、电系统。3.完成蓝莓种植，做好后期管理运营。</t>
  </si>
  <si>
    <t>该项目由光辉村股份经济合作社牵头实施，采用合作社经营模式，按每亩纯收益0.25万元计算，预计村集体纯收益约15万元每年，2026年以后蓝莓盛产，纯收益可增至20万元每年，预计带动100名脱贫（监测）人口和群众到园区务工，实现人均年增收1000元左右。</t>
  </si>
  <si>
    <t>光辉村位于地处嘉阳桫椤湖旅游核心景区，交通、水电便利，目前光辉村蓝莓园区已进行初步选址，土地性质符合园区建设要求。周边治安村蓝莓园区已投产销售2年，菜子坝村蓝莓园区正在建设，芭沟镇水晶樱桃粗加工、龙骨山茶精选包装冷藏项目已建成投用，对于进一步推动产业连片布局、区域联动发展，将“芭沟蓝莓”品牌做大做亮有十分积极的助力。</t>
  </si>
  <si>
    <t>粮蔬产业</t>
  </si>
  <si>
    <t>铁炉镇五一村有机蔬菜分拣中心</t>
  </si>
  <si>
    <t>五一村</t>
  </si>
  <si>
    <t>项目总占地300平方米（包含清洗池、分拣房、仓库等），配套三项电力等相关设施等。</t>
  </si>
  <si>
    <t>五一村有集体果园约200亩，受“8·18”洪灾影响，果园土壤被冲毁，一直未能找到合适的项目业主承包，今年10月，与恒实城市发展有限公司初步达成协议，拟将果园改造为有机蔬菜示范园，分拣中心作为该项目重要组成部分，不仅可以强化村企合作，还能覆盖周边水果萝卜等蔬菜大户，增强联农带农效益，受益群众1470余户，其中脱贫户61户176人。</t>
  </si>
  <si>
    <t>项目用地不涉及基本农田</t>
  </si>
  <si>
    <t>特色产业</t>
  </si>
  <si>
    <t>农产品加工销售</t>
  </si>
  <si>
    <t>孝姑镇沙湾村古法红糖加工厂项目</t>
  </si>
  <si>
    <t>沙湾村</t>
  </si>
  <si>
    <t>利用孝姑镇八一村、红久村、沙湾村传统甘蔗种植基础和古法制作红糖传统，在沙湾村建设钢架结构红糖加工厂1个约1200平方米并配套相关设施设备。</t>
  </si>
  <si>
    <t>该项目由沙湾村股份经济合作社实施管理，生产厂房及生产线建成后整体出租给社会业主进行生产经营，签订合作协议，收取固定年租金约10-15万元，镇政府加强监督，确保合约正常履行。该项目建成可解决周边农户务工20余人，带动沙湾村、八一村、红久村约800户农户种植甘蔗创收。项目所有权归村集体所有，经营权和收益权归经营业主所有，每年交付的固定租金为集体收益归沙湾村集体所有，主要作为全村公益事业金（包括基础设施改造提升和民生保障）。</t>
  </si>
  <si>
    <t>民生补短类</t>
  </si>
  <si>
    <t>基础设施建设</t>
  </si>
  <si>
    <t>水利设施建设项目</t>
  </si>
  <si>
    <t>玉津镇新貌村水利设施补短项目</t>
  </si>
  <si>
    <t>玉津镇</t>
  </si>
  <si>
    <t>新貌村</t>
  </si>
  <si>
    <t>1.整治山坪塘2口；2.维修加固石河堰6个，3，建设蓄水池1个40m³。</t>
  </si>
  <si>
    <t>山坪塘项目实施后，解决新貌村6、8组生产生活用水问题，增加群众收入，提高集体经济，受益群众90户，313人，其中脱贫户14户，64人。石河堰项目实施后，为新貌村农业生产提供有力保障，增加当地群众收入，提高集体经济，受益群众270户，1100人，其中脱贫户46户，135人。蓄水池项目实施后，节约当地水资源，提高农业生产效益和质量，受益群众45户，130人，其中脱贫户11户，48人。提灌站项目实施后，保障当地种粮安全，抗旱保灌，助力农业增产和农民增收，受益群众150户，680人，其中脱贫户26户，85人。</t>
  </si>
  <si>
    <t xml:space="preserve">需整治山坪塘、石河堰和蓄水池均为原有集体的，不涉及基本农田，且不涉及土地协调。提灌站建设计划在6组（小黄旗山）实施，占地约1亩，不涉及基本农田，土地由组集体自行调节，不涉及占地补偿。
</t>
  </si>
  <si>
    <t>罗城镇塘湾村提灌站建设项目</t>
  </si>
  <si>
    <t>塘湾村</t>
  </si>
  <si>
    <t xml:space="preserve">1.新建提灌站2个并配套相关设施设备（含电力设施）   
</t>
  </si>
  <si>
    <t xml:space="preserve">新建提灌站系塘湾村、五联村群众反映强烈的民生项目，提灌站取水口河流为响滩河，响滩河日常流量约5方/秒，汛期约100-200方/秒。该项目建成后可覆盖塘湾村3-10组，五联村3、4、5、9、10组土地，该片种植面积2000余亩，其中水稻500亩、玉米700余亩、油菜400亩，柑橘400亩。但由于缺水，无法保障粮食和经济作物供水，建成后可满足该区域农业生产用水。
</t>
  </si>
  <si>
    <t>基础设施项目</t>
  </si>
  <si>
    <t>村组道路硬化</t>
  </si>
  <si>
    <t>寿保镇基础设施补短提升项目</t>
  </si>
  <si>
    <t>龙凤村
光芒村
水井村
敖家村</t>
  </si>
  <si>
    <t>道路加宽约6.5公里，厚0.18米；道路硬化约1.1公里，厚0.2米。</t>
  </si>
  <si>
    <t>为提升“天府粮仓”标准，对涉及区域基础设施补短，道路硬化及加宽，可使1.8万余群众受益，其中脱贫户占184人。</t>
  </si>
  <si>
    <t>道路加宽范围地类性质符合建设要求。</t>
  </si>
  <si>
    <t>龙门村道路维护整治项目</t>
  </si>
  <si>
    <t>中华茉莉谷龙门村道路维护整治项目</t>
  </si>
  <si>
    <t>龙门村</t>
  </si>
  <si>
    <t>对中华茉莉谷龙门村整治修复产业路约55米（含堡坎），并安装部分波形护栏。</t>
  </si>
  <si>
    <t>该路段是龙门3组群众的出行必经通道，因为路基沉降，道路损毁严重，影响周边群众出行，项目建成后可充分保障龙门村及周边乡镇的出行安全，有效提高周边群众的生活质量，带动周边产业发展。</t>
  </si>
  <si>
    <t>品牌打造</t>
  </si>
  <si>
    <t>犍为县2025年农业品牌打造提升项目</t>
  </si>
  <si>
    <t>对我县粮油、花、茶、姜、兔等特色产业开展品牌打造并进行相关宣传推广活动，擦亮相关招牌。</t>
  </si>
  <si>
    <t>通过品牌提升打造，擦亮相关招牌，带动相关产业持续发展，增加群众产业收入。</t>
  </si>
  <si>
    <t>乡村规划</t>
  </si>
  <si>
    <t>犍为县2025年乡村规划编制项目</t>
  </si>
  <si>
    <t>对我县拟建成宜居宜业和美乡村18个，其中2024年拟建成村10个，分别为：玉屏镇长沙村、清溪镇筒车村、石溪镇前丰村、寿保镇水井村、罗城镇大石村、双溪镇长坪村、孝姑镇红久村、定文镇洪流村、芭沟镇黄家山村和菜子坝村；2025年拟建成村8个，分别为：罗城镇七星村和筠山村、寿保镇敖家村、清溪镇盐坪村、玉屏镇建设村、双溪镇天平村、龙孔镇龙华村、芭沟镇治安村。2025年全市乡村振兴发展拉练点位村3个，分别为：清溪灌引村，罗城镇大同村、二龙村，开展宜居宜业和美乡村村庄规划编制服务。</t>
  </si>
  <si>
    <t>通过整体规划布局，编制村级发展蓝图，努力打造宜居宜业和美乡村，带动产业持续发展，持续增加群众收入。</t>
  </si>
  <si>
    <t>其他</t>
  </si>
  <si>
    <t>产业类</t>
  </si>
  <si>
    <t>推进农村产权制度改革</t>
  </si>
  <si>
    <t>犍为县农村土地承包及产权交易市场平台建设项目</t>
  </si>
  <si>
    <t>1.对玉津镇爱国村1151户承包户、3504亩承包地，罗城镇大同村1870户承包户、5748亩承包地开展摸底调查、地块测量、数据处理、合同网签等相关工作。
2.与成都农交所乐山所合作，设立成都农交所乐山农村产权交易有限公司犍为分中心（简称“犍为分中心”），明确将犍为分中心建设为全县唯一的农村产权流转交易平台。</t>
  </si>
  <si>
    <t>农产品监测</t>
  </si>
  <si>
    <t>农产品质量安全监测项目</t>
  </si>
  <si>
    <t>2025年对我县约500批次农产品样品进行检测。</t>
  </si>
  <si>
    <t>该项目由县农业农村局检测中心牵头实施。开展年度农产品质量安全定量监测，总任务数达到1.3批次千人，按我县41.5万人计，监测量为540批次。该项目为我县农产品质量安全监管提供技术支撑。</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</si>
</sst>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33">
    <font>
      <sz val="11"/>
      <color theme="1"/>
      <name val="宋体"/>
      <charset val="134"/>
      <scheme val="minor"/>
    </font>
    <font>
      <sz val="22"/>
      <color theme="1"/>
      <name val="方正小标宋简体"/>
      <charset val="134"/>
    </font>
    <font>
      <sz val="11"/>
      <color theme="1"/>
      <name val="黑体"/>
      <charset val="134"/>
    </font>
    <font>
      <sz val="11"/>
      <color theme="1"/>
      <name val="宋体"/>
      <charset val="134"/>
    </font>
    <font>
      <sz val="11"/>
      <color theme="1"/>
      <name val="宋体"/>
      <charset val="134"/>
      <scheme val="major"/>
    </font>
    <font>
      <sz val="12"/>
      <color theme="1"/>
      <name val="宋体"/>
      <charset val="134"/>
    </font>
    <font>
      <sz val="22"/>
      <color rgb="FF000000"/>
      <name val="方正小标宋简体"/>
      <charset val="134"/>
    </font>
    <font>
      <sz val="11"/>
      <color rgb="FF000000"/>
      <name val="黑体"/>
      <charset val="134"/>
    </font>
    <font>
      <sz val="11"/>
      <name val="宋体"/>
      <charset val="134"/>
    </font>
    <font>
      <sz val="10"/>
      <name val="宋体"/>
      <charset val="134"/>
    </font>
    <font>
      <sz val="10"/>
      <color theme="1"/>
      <name val="宋体"/>
      <charset val="134"/>
    </font>
    <font>
      <sz val="12"/>
      <name val="宋体"/>
      <charset val="134"/>
    </font>
    <font>
      <sz val="11"/>
      <name val="宋体"/>
      <charset val="134"/>
      <scheme val="minor"/>
    </font>
    <font>
      <sz val="11"/>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3" borderId="10"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1" applyNumberFormat="0" applyFill="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1" fillId="0" borderId="0" applyNumberFormat="0" applyFill="0" applyBorder="0" applyAlignment="0" applyProtection="0">
      <alignment vertical="center"/>
    </xf>
    <xf numFmtId="0" fontId="22" fillId="4" borderId="13" applyNumberFormat="0" applyAlignment="0" applyProtection="0">
      <alignment vertical="center"/>
    </xf>
    <xf numFmtId="0" fontId="23" fillId="5" borderId="14" applyNumberFormat="0" applyAlignment="0" applyProtection="0">
      <alignment vertical="center"/>
    </xf>
    <xf numFmtId="0" fontId="24" fillId="5" borderId="13" applyNumberFormat="0" applyAlignment="0" applyProtection="0">
      <alignment vertical="center"/>
    </xf>
    <xf numFmtId="0" fontId="25" fillId="6" borderId="15" applyNumberFormat="0" applyAlignment="0" applyProtection="0">
      <alignment vertical="center"/>
    </xf>
    <xf numFmtId="0" fontId="26" fillId="0" borderId="16" applyNumberFormat="0" applyFill="0" applyAlignment="0" applyProtection="0">
      <alignment vertical="center"/>
    </xf>
    <xf numFmtId="0" fontId="27" fillId="0" borderId="17" applyNumberFormat="0" applyFill="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1" fillId="33" borderId="0" applyNumberFormat="0" applyBorder="0" applyAlignment="0" applyProtection="0">
      <alignment vertical="center"/>
    </xf>
    <xf numFmtId="0" fontId="0" fillId="0" borderId="0">
      <alignment vertical="center"/>
    </xf>
    <xf numFmtId="0" fontId="0" fillId="0" borderId="0"/>
    <xf numFmtId="0" fontId="11" fillId="0" borderId="0">
      <alignment vertical="center"/>
    </xf>
  </cellStyleXfs>
  <cellXfs count="106">
    <xf numFmtId="0" fontId="0" fillId="0" borderId="0" xfId="0">
      <alignment vertical="center"/>
    </xf>
    <xf numFmtId="0" fontId="0" fillId="0" borderId="0" xfId="0" applyFont="1" applyFill="1" applyBorder="1" applyAlignment="1">
      <alignment vertical="center"/>
    </xf>
    <xf numFmtId="0" fontId="0" fillId="0" borderId="0" xfId="0" applyFont="1" applyFill="1">
      <alignment vertical="center"/>
    </xf>
    <xf numFmtId="0" fontId="1"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vertical="center" wrapText="1"/>
    </xf>
    <xf numFmtId="0" fontId="0"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0"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wrapText="1"/>
    </xf>
    <xf numFmtId="0" fontId="5" fillId="0" borderId="1" xfId="0" applyFont="1" applyFill="1" applyBorder="1" applyAlignment="1">
      <alignment horizontal="center" vertical="center" wrapText="1"/>
    </xf>
    <xf numFmtId="0" fontId="0" fillId="0" borderId="1" xfId="0" applyFont="1" applyFill="1" applyBorder="1" applyAlignment="1">
      <alignment vertical="center"/>
    </xf>
    <xf numFmtId="0" fontId="0" fillId="0" borderId="0" xfId="0" applyFill="1" applyBorder="1" applyAlignment="1">
      <alignment vertical="center"/>
    </xf>
    <xf numFmtId="0" fontId="0" fillId="0" borderId="0" xfId="0" applyFill="1" applyAlignment="1">
      <alignment vertical="center"/>
    </xf>
    <xf numFmtId="0" fontId="0" fillId="0" borderId="0" xfId="0" applyFill="1">
      <alignment vertical="center"/>
    </xf>
    <xf numFmtId="0" fontId="6" fillId="0" borderId="0" xfId="0" applyFont="1" applyFill="1" applyBorder="1" applyAlignment="1">
      <alignment horizontal="center" vertical="center"/>
    </xf>
    <xf numFmtId="0" fontId="6" fillId="0" borderId="0" xfId="0" applyFont="1" applyFill="1" applyBorder="1" applyAlignment="1">
      <alignment horizontal="left" vertical="center"/>
    </xf>
    <xf numFmtId="0" fontId="6" fillId="0" borderId="0"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0" xfId="0" applyFont="1" applyFill="1" applyAlignment="1">
      <alignment horizontal="center" vertical="center" wrapText="1"/>
    </xf>
    <xf numFmtId="0" fontId="7" fillId="0" borderId="2" xfId="0" applyFont="1" applyFill="1" applyBorder="1" applyAlignment="1">
      <alignment horizontal="center" vertical="center" wrapText="1"/>
    </xf>
    <xf numFmtId="0" fontId="0" fillId="0" borderId="1" xfId="0" applyBorder="1">
      <alignment vertical="center"/>
    </xf>
    <xf numFmtId="0" fontId="0" fillId="0" borderId="1" xfId="0" applyFill="1" applyBorder="1" applyAlignment="1">
      <alignmen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6" xfId="0" applyFont="1" applyFill="1" applyBorder="1" applyAlignment="1">
      <alignment horizontal="left" vertical="center" wrapText="1"/>
    </xf>
    <xf numFmtId="0" fontId="0" fillId="0" borderId="7" xfId="0" applyFill="1" applyBorder="1" applyAlignment="1">
      <alignment vertical="center" wrapText="1"/>
    </xf>
    <xf numFmtId="0" fontId="8" fillId="0" borderId="8"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8" xfId="0" applyFont="1" applyFill="1" applyBorder="1" applyAlignment="1">
      <alignment horizontal="left" vertical="center" wrapText="1"/>
    </xf>
    <xf numFmtId="0" fontId="0" fillId="0" borderId="9" xfId="0" applyFill="1" applyBorder="1" applyAlignment="1">
      <alignment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0" fillId="0" borderId="4" xfId="0" applyFill="1" applyBorder="1" applyAlignment="1">
      <alignment vertical="center" wrapText="1"/>
    </xf>
    <xf numFmtId="0" fontId="8" fillId="0" borderId="2" xfId="0" applyFont="1" applyFill="1" applyBorder="1" applyAlignment="1">
      <alignment horizontal="center" vertical="center" wrapText="1"/>
    </xf>
    <xf numFmtId="0" fontId="10" fillId="0" borderId="2" xfId="0" applyFont="1" applyFill="1" applyBorder="1">
      <alignment vertical="center"/>
    </xf>
    <xf numFmtId="0" fontId="9" fillId="0" borderId="2"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3"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3"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3" fillId="0" borderId="6" xfId="0" applyFont="1" applyFill="1" applyBorder="1" applyAlignment="1">
      <alignment horizontal="center" vertical="center"/>
    </xf>
    <xf numFmtId="0" fontId="11" fillId="0" borderId="5" xfId="0" applyFont="1" applyFill="1" applyBorder="1" applyAlignment="1">
      <alignment horizontal="center" vertical="center" wrapText="1"/>
    </xf>
    <xf numFmtId="0" fontId="11" fillId="0" borderId="6"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176" fontId="8" fillId="0" borderId="1" xfId="49" applyNumberFormat="1" applyFont="1" applyFill="1" applyBorder="1" applyAlignment="1">
      <alignment horizontal="center" vertical="center" wrapText="1"/>
    </xf>
    <xf numFmtId="0" fontId="3" fillId="2" borderId="1" xfId="0" applyFont="1" applyFill="1" applyBorder="1" applyAlignment="1">
      <alignment horizontal="left" vertical="center" wrapText="1"/>
    </xf>
    <xf numFmtId="0" fontId="0" fillId="0" borderId="1" xfId="0" applyFill="1" applyBorder="1" applyAlignment="1">
      <alignment vertical="center"/>
    </xf>
    <xf numFmtId="0" fontId="3" fillId="2" borderId="1" xfId="0" applyFont="1" applyFill="1" applyBorder="1" applyAlignment="1">
      <alignment horizontal="center" vertical="center"/>
    </xf>
    <xf numFmtId="0" fontId="0" fillId="2" borderId="1" xfId="0" applyFill="1" applyBorder="1" applyAlignment="1">
      <alignment vertical="center" wrapText="1"/>
    </xf>
    <xf numFmtId="0" fontId="2" fillId="2" borderId="1" xfId="0" applyFont="1" applyFill="1" applyBorder="1" applyAlignment="1">
      <alignment horizontal="center" vertical="center" wrapText="1"/>
    </xf>
    <xf numFmtId="0" fontId="8" fillId="0" borderId="1" xfId="0" applyFont="1" applyFill="1" applyBorder="1" applyAlignment="1">
      <alignment vertical="center" wrapText="1"/>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3" fillId="2" borderId="1" xfId="0" applyFont="1" applyFill="1" applyBorder="1" applyAlignment="1">
      <alignment horizontal="justify" vertical="center" wrapText="1"/>
    </xf>
    <xf numFmtId="0" fontId="12" fillId="0" borderId="6" xfId="0" applyFont="1" applyFill="1" applyBorder="1" applyAlignment="1">
      <alignment horizontal="center" vertical="center" wrapText="1"/>
    </xf>
    <xf numFmtId="0" fontId="0" fillId="0" borderId="6" xfId="0" applyBorder="1">
      <alignment vertical="center"/>
    </xf>
    <xf numFmtId="0" fontId="8" fillId="0" borderId="1" xfId="0" applyFont="1" applyFill="1" applyBorder="1" applyAlignment="1">
      <alignment horizontal="center" vertical="center"/>
    </xf>
    <xf numFmtId="0" fontId="0" fillId="0" borderId="5" xfId="0" applyFill="1" applyBorder="1" applyAlignment="1">
      <alignment horizontal="center" vertical="center" wrapText="1"/>
    </xf>
    <xf numFmtId="0" fontId="3" fillId="0" borderId="6" xfId="0" applyFont="1" applyFill="1" applyBorder="1" applyAlignment="1">
      <alignment vertical="center" wrapText="1"/>
    </xf>
    <xf numFmtId="0" fontId="3" fillId="0" borderId="6" xfId="0" applyFont="1" applyFill="1" applyBorder="1" applyAlignment="1">
      <alignment horizontal="center" vertical="center" wrapText="1"/>
    </xf>
    <xf numFmtId="0" fontId="3" fillId="2" borderId="6" xfId="0" applyFont="1" applyFill="1" applyBorder="1" applyAlignment="1">
      <alignment horizontal="left" vertical="center" wrapText="1"/>
    </xf>
    <xf numFmtId="0" fontId="0" fillId="0" borderId="7" xfId="0" applyFill="1" applyBorder="1" applyAlignment="1">
      <alignment horizontal="center" vertical="center" wrapText="1"/>
    </xf>
    <xf numFmtId="0" fontId="3" fillId="0" borderId="8" xfId="0" applyFont="1" applyFill="1" applyBorder="1" applyAlignment="1">
      <alignment vertical="center" wrapText="1"/>
    </xf>
    <xf numFmtId="0" fontId="0" fillId="0" borderId="6" xfId="0" applyFill="1" applyBorder="1" applyAlignment="1">
      <alignment vertical="center" wrapText="1"/>
    </xf>
    <xf numFmtId="0" fontId="0" fillId="0" borderId="8" xfId="0" applyFill="1" applyBorder="1" applyAlignment="1">
      <alignment vertical="center" wrapText="1"/>
    </xf>
    <xf numFmtId="0" fontId="3" fillId="0" borderId="8" xfId="0" applyFont="1" applyFill="1" applyBorder="1" applyAlignment="1">
      <alignment horizontal="center" vertical="center" wrapText="1"/>
    </xf>
    <xf numFmtId="0" fontId="3" fillId="0" borderId="6" xfId="0" applyFont="1" applyFill="1" applyBorder="1" applyAlignment="1">
      <alignment horizontal="left" vertical="center" wrapText="1"/>
    </xf>
    <xf numFmtId="0" fontId="0" fillId="0" borderId="4" xfId="0" applyFill="1" applyBorder="1" applyAlignment="1">
      <alignment horizontal="center" vertical="center" wrapText="1"/>
    </xf>
    <xf numFmtId="0" fontId="3" fillId="0" borderId="2" xfId="0" applyFont="1" applyFill="1" applyBorder="1" applyAlignment="1">
      <alignment vertical="center" wrapText="1"/>
    </xf>
    <xf numFmtId="0" fontId="0" fillId="0" borderId="2" xfId="0" applyFill="1" applyBorder="1" applyAlignment="1">
      <alignment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0" fillId="0" borderId="1" xfId="0" applyFill="1" applyBorder="1">
      <alignment vertical="center"/>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0" fillId="0" borderId="6" xfId="0" applyFill="1" applyBorder="1" applyAlignment="1">
      <alignment vertical="center"/>
    </xf>
    <xf numFmtId="0" fontId="2" fillId="2" borderId="4"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13" fillId="0" borderId="2" xfId="0" applyFont="1" applyFill="1" applyBorder="1" applyAlignment="1">
      <alignment horizontal="left" vertical="center" wrapText="1"/>
    </xf>
    <xf numFmtId="0" fontId="0" fillId="0" borderId="2" xfId="0" applyFill="1" applyBorder="1" applyAlignment="1">
      <alignment vertical="center"/>
    </xf>
    <xf numFmtId="0" fontId="10" fillId="0" borderId="1" xfId="0" applyFont="1" applyFill="1" applyBorder="1" applyAlignment="1">
      <alignment horizontal="center" vertical="center"/>
    </xf>
    <xf numFmtId="0" fontId="10" fillId="0" borderId="1" xfId="0" applyFont="1" applyFill="1" applyBorder="1">
      <alignment vertical="center"/>
    </xf>
    <xf numFmtId="0" fontId="10" fillId="0" borderId="2" xfId="0" applyFont="1" applyFill="1" applyBorder="1" applyAlignment="1">
      <alignment horizontal="center" vertical="center"/>
    </xf>
    <xf numFmtId="0" fontId="10" fillId="0" borderId="8" xfId="0" applyFont="1" applyFill="1" applyBorder="1">
      <alignment vertical="center"/>
    </xf>
    <xf numFmtId="0" fontId="8" fillId="2" borderId="1" xfId="0" applyFont="1" applyFill="1" applyBorder="1" applyAlignment="1">
      <alignment horizontal="center" vertical="center"/>
    </xf>
    <xf numFmtId="0" fontId="0" fillId="2" borderId="1" xfId="0" applyFill="1" applyBorder="1" applyAlignment="1">
      <alignment vertical="center"/>
    </xf>
    <xf numFmtId="0" fontId="0" fillId="0" borderId="8" xfId="0" applyFill="1" applyBorder="1">
      <alignment vertical="center"/>
    </xf>
    <xf numFmtId="0" fontId="9" fillId="0" borderId="0" xfId="0" applyFont="1" applyFill="1" applyAlignment="1">
      <alignment horizontal="center" vertical="center" wrapText="1"/>
    </xf>
    <xf numFmtId="0" fontId="0" fillId="0" borderId="0" xfId="0" applyFill="1" applyAlignment="1">
      <alignment horizontal="center" vertical="center"/>
    </xf>
    <xf numFmtId="0" fontId="7" fillId="0" borderId="1" xfId="0" applyFont="1" applyFill="1" applyBorder="1" applyAlignment="1">
      <alignment horizontal="left" vertical="center" wrapText="1"/>
    </xf>
    <xf numFmtId="0" fontId="0" fillId="0" borderId="0" xfId="0" applyAlignment="1">
      <alignmen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7" xfId="50"/>
    <cellStyle name="常规 127" xfId="51"/>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1"/>
  <dimension ref="A1:R62"/>
  <sheetViews>
    <sheetView topLeftCell="A47" workbookViewId="0">
      <selection activeCell="B51" sqref="B51:J51"/>
    </sheetView>
  </sheetViews>
  <sheetFormatPr defaultColWidth="9" defaultRowHeight="13.5"/>
  <cols>
    <col min="1" max="1" width="6.5" style="23" customWidth="1"/>
    <col min="2" max="4" width="9" style="23"/>
    <col min="5" max="5" width="12.5" style="23" customWidth="1"/>
    <col min="6" max="6" width="9" style="23"/>
    <col min="7" max="7" width="61" style="23" customWidth="1"/>
    <col min="8" max="8" width="9" style="23"/>
    <col min="9" max="9" width="10.75" style="23" customWidth="1"/>
    <col min="10" max="10" width="17.25" style="23" customWidth="1"/>
    <col min="11" max="17" width="9" style="23" hidden="1" customWidth="1"/>
    <col min="18" max="16384" width="9" style="23"/>
  </cols>
  <sheetData>
    <row r="1" s="21" customFormat="1" ht="42" customHeight="1" spans="1:17">
      <c r="A1" s="24" t="s">
        <v>0</v>
      </c>
      <c r="B1" s="24"/>
      <c r="C1" s="25"/>
      <c r="D1" s="26"/>
      <c r="E1" s="26"/>
      <c r="F1" s="26"/>
      <c r="G1" s="25"/>
      <c r="H1" s="25"/>
      <c r="I1" s="24"/>
      <c r="J1" s="24"/>
      <c r="K1" s="24"/>
      <c r="L1" s="24"/>
      <c r="M1" s="24"/>
      <c r="N1" s="24"/>
      <c r="O1" s="24"/>
      <c r="P1" s="24"/>
      <c r="Q1" s="25"/>
    </row>
    <row r="2" s="21" customFormat="1" ht="33" customHeight="1" spans="1:17">
      <c r="A2" s="27" t="s">
        <v>1</v>
      </c>
      <c r="B2" s="4" t="s">
        <v>2</v>
      </c>
      <c r="C2" s="4" t="s">
        <v>3</v>
      </c>
      <c r="D2" s="4" t="s">
        <v>4</v>
      </c>
      <c r="E2" s="27" t="s">
        <v>5</v>
      </c>
      <c r="F2" s="27" t="s">
        <v>6</v>
      </c>
      <c r="G2" s="27" t="s">
        <v>7</v>
      </c>
      <c r="H2" s="27" t="s">
        <v>8</v>
      </c>
      <c r="I2" s="27" t="s">
        <v>9</v>
      </c>
      <c r="J2" s="27"/>
      <c r="K2" s="27"/>
      <c r="L2" s="27"/>
      <c r="M2" s="27"/>
      <c r="N2" s="27"/>
      <c r="O2" s="27"/>
      <c r="P2" s="27"/>
      <c r="Q2" s="104"/>
    </row>
    <row r="3" s="21" customFormat="1" ht="67.5" spans="1:17">
      <c r="A3" s="27"/>
      <c r="B3" s="4"/>
      <c r="C3" s="4"/>
      <c r="D3" s="4"/>
      <c r="E3" s="27"/>
      <c r="F3" s="27"/>
      <c r="G3" s="27"/>
      <c r="H3" s="27"/>
      <c r="I3" s="27" t="s">
        <v>10</v>
      </c>
      <c r="J3" s="27" t="s">
        <v>11</v>
      </c>
      <c r="K3" s="27" t="s">
        <v>12</v>
      </c>
      <c r="L3" s="27" t="s">
        <v>13</v>
      </c>
      <c r="M3" s="27" t="s">
        <v>14</v>
      </c>
      <c r="N3" s="27" t="s">
        <v>15</v>
      </c>
      <c r="O3" s="27" t="s">
        <v>16</v>
      </c>
      <c r="P3" s="27" t="s">
        <v>17</v>
      </c>
      <c r="Q3" s="27" t="s">
        <v>18</v>
      </c>
    </row>
    <row r="4" s="22" customFormat="1" ht="34" customHeight="1" spans="1:17">
      <c r="A4" s="28"/>
      <c r="B4" s="8"/>
      <c r="C4" s="5"/>
      <c r="D4" s="5"/>
      <c r="E4" s="29"/>
      <c r="F4" s="29"/>
      <c r="G4" s="29"/>
      <c r="H4" s="29"/>
      <c r="I4" s="29">
        <f>SUM(I5:I62)</f>
        <v>12533.99</v>
      </c>
      <c r="J4" s="29">
        <f>SUM(J5:J62)</f>
        <v>11189.99</v>
      </c>
      <c r="K4" s="29">
        <f t="shared" ref="J4:Q4" si="0">SUM(K5:K62)</f>
        <v>3336.58</v>
      </c>
      <c r="L4" s="27">
        <f t="shared" si="0"/>
        <v>620</v>
      </c>
      <c r="M4" s="27">
        <f t="shared" si="0"/>
        <v>300</v>
      </c>
      <c r="N4" s="27">
        <f t="shared" si="0"/>
        <v>180</v>
      </c>
      <c r="O4" s="27">
        <f t="shared" si="0"/>
        <v>0</v>
      </c>
      <c r="P4" s="27">
        <f t="shared" si="0"/>
        <v>16</v>
      </c>
      <c r="Q4" s="27">
        <f t="shared" si="0"/>
        <v>0</v>
      </c>
    </row>
    <row r="5" customFormat="1" ht="82" customHeight="1" spans="1:11">
      <c r="A5" s="30"/>
      <c r="B5" s="31" t="s">
        <v>19</v>
      </c>
      <c r="C5" s="31" t="s">
        <v>20</v>
      </c>
      <c r="D5" s="31"/>
      <c r="E5" s="31" t="s">
        <v>21</v>
      </c>
      <c r="F5" s="31" t="s">
        <v>22</v>
      </c>
      <c r="G5" s="31" t="s">
        <v>23</v>
      </c>
      <c r="H5" s="31" t="s">
        <v>24</v>
      </c>
      <c r="I5" s="66">
        <v>150</v>
      </c>
      <c r="J5" s="66">
        <v>150</v>
      </c>
      <c r="K5" s="30"/>
    </row>
    <row r="6" customFormat="1" ht="40.5" spans="1:18">
      <c r="A6" s="30"/>
      <c r="B6" s="32" t="s">
        <v>25</v>
      </c>
      <c r="C6" s="32" t="s">
        <v>20</v>
      </c>
      <c r="D6" s="32"/>
      <c r="E6" s="32" t="s">
        <v>26</v>
      </c>
      <c r="F6" s="32" t="s">
        <v>27</v>
      </c>
      <c r="G6" s="33" t="s">
        <v>28</v>
      </c>
      <c r="H6" s="32" t="s">
        <v>29</v>
      </c>
      <c r="I6" s="32">
        <v>1432.94</v>
      </c>
      <c r="J6" s="32">
        <v>1432.94</v>
      </c>
      <c r="K6" s="30"/>
      <c r="R6">
        <v>4.32</v>
      </c>
    </row>
    <row r="7" s="23" customFormat="1" ht="42" hidden="1" customHeight="1" spans="2:11">
      <c r="B7" s="34" t="s">
        <v>25</v>
      </c>
      <c r="C7" s="35" t="s">
        <v>20</v>
      </c>
      <c r="D7" s="35"/>
      <c r="E7" s="35" t="s">
        <v>30</v>
      </c>
      <c r="F7" s="35" t="s">
        <v>31</v>
      </c>
      <c r="G7" s="36" t="s">
        <v>32</v>
      </c>
      <c r="H7" s="35" t="s">
        <v>33</v>
      </c>
      <c r="I7" s="32">
        <v>96</v>
      </c>
      <c r="J7" s="35"/>
      <c r="K7" s="23">
        <v>12</v>
      </c>
    </row>
    <row r="8" customFormat="1" ht="40.5" spans="1:11">
      <c r="A8" s="30"/>
      <c r="B8" s="31" t="s">
        <v>19</v>
      </c>
      <c r="C8" s="32" t="s">
        <v>20</v>
      </c>
      <c r="D8" s="33"/>
      <c r="E8" s="33" t="s">
        <v>34</v>
      </c>
      <c r="F8" s="33" t="s">
        <v>35</v>
      </c>
      <c r="G8" s="33" t="s">
        <v>36</v>
      </c>
      <c r="H8" s="33" t="s">
        <v>37</v>
      </c>
      <c r="I8" s="32">
        <v>96</v>
      </c>
      <c r="J8" s="32">
        <v>96</v>
      </c>
      <c r="K8" s="30"/>
    </row>
    <row r="9" customFormat="1" ht="40.5" spans="1:11">
      <c r="A9" s="30"/>
      <c r="B9" s="31" t="s">
        <v>19</v>
      </c>
      <c r="C9" s="32" t="s">
        <v>20</v>
      </c>
      <c r="D9" s="33"/>
      <c r="E9" s="33" t="s">
        <v>38</v>
      </c>
      <c r="F9" s="33" t="s">
        <v>35</v>
      </c>
      <c r="G9" s="33" t="s">
        <v>39</v>
      </c>
      <c r="H9" s="33" t="s">
        <v>37</v>
      </c>
      <c r="I9" s="32">
        <v>13</v>
      </c>
      <c r="J9" s="32">
        <v>13</v>
      </c>
      <c r="K9" s="30"/>
    </row>
    <row r="10" customFormat="1" ht="40.5" spans="1:11">
      <c r="A10" s="30"/>
      <c r="B10" s="31" t="s">
        <v>19</v>
      </c>
      <c r="C10" s="32" t="s">
        <v>20</v>
      </c>
      <c r="D10" s="33"/>
      <c r="E10" s="33" t="s">
        <v>40</v>
      </c>
      <c r="F10" s="33" t="s">
        <v>35</v>
      </c>
      <c r="G10" s="33" t="s">
        <v>41</v>
      </c>
      <c r="H10" s="33" t="s">
        <v>37</v>
      </c>
      <c r="I10" s="32">
        <v>200</v>
      </c>
      <c r="J10" s="32">
        <v>200</v>
      </c>
      <c r="K10" s="30"/>
    </row>
    <row r="11" customFormat="1" ht="40.5" spans="1:11">
      <c r="A11" s="30"/>
      <c r="B11" s="31" t="s">
        <v>19</v>
      </c>
      <c r="C11" s="32" t="s">
        <v>20</v>
      </c>
      <c r="D11" s="32"/>
      <c r="E11" s="32" t="s">
        <v>42</v>
      </c>
      <c r="F11" s="32" t="s">
        <v>35</v>
      </c>
      <c r="G11" s="33" t="s">
        <v>43</v>
      </c>
      <c r="H11" s="32" t="s">
        <v>44</v>
      </c>
      <c r="I11" s="32">
        <v>10</v>
      </c>
      <c r="J11" s="32">
        <v>10</v>
      </c>
      <c r="K11" s="30"/>
    </row>
    <row r="12" customFormat="1" ht="54" spans="1:11">
      <c r="A12" s="30"/>
      <c r="B12" s="31" t="s">
        <v>19</v>
      </c>
      <c r="C12" s="32" t="s">
        <v>20</v>
      </c>
      <c r="D12" s="32"/>
      <c r="E12" s="32" t="s">
        <v>45</v>
      </c>
      <c r="F12" s="32" t="s">
        <v>35</v>
      </c>
      <c r="G12" s="33" t="s">
        <v>46</v>
      </c>
      <c r="H12" s="32" t="s">
        <v>44</v>
      </c>
      <c r="I12" s="61">
        <v>320</v>
      </c>
      <c r="J12" s="32">
        <v>320</v>
      </c>
      <c r="K12" s="30"/>
    </row>
    <row r="13" s="23" customFormat="1" ht="48" hidden="1" spans="2:11">
      <c r="B13" s="37" t="s">
        <v>19</v>
      </c>
      <c r="C13" s="38" t="s">
        <v>20</v>
      </c>
      <c r="D13" s="38"/>
      <c r="E13" s="39" t="s">
        <v>47</v>
      </c>
      <c r="F13" s="40" t="s">
        <v>48</v>
      </c>
      <c r="G13" s="40" t="s">
        <v>49</v>
      </c>
      <c r="H13" s="39" t="s">
        <v>50</v>
      </c>
      <c r="I13" s="32">
        <v>650</v>
      </c>
      <c r="J13" s="98"/>
      <c r="K13" s="39">
        <v>117</v>
      </c>
    </row>
    <row r="14" s="23" customFormat="1" ht="96" hidden="1" spans="2:11">
      <c r="B14" s="41" t="s">
        <v>19</v>
      </c>
      <c r="C14" s="32" t="s">
        <v>20</v>
      </c>
      <c r="D14" s="32"/>
      <c r="E14" s="42" t="s">
        <v>51</v>
      </c>
      <c r="F14" s="43" t="s">
        <v>52</v>
      </c>
      <c r="G14" s="43" t="s">
        <v>53</v>
      </c>
      <c r="H14" s="42" t="s">
        <v>54</v>
      </c>
      <c r="I14" s="50">
        <v>460.8</v>
      </c>
      <c r="J14" s="96"/>
      <c r="K14" s="42">
        <v>30</v>
      </c>
    </row>
    <row r="15" s="23" customFormat="1" ht="48" hidden="1" spans="2:11">
      <c r="B15" s="44" t="s">
        <v>19</v>
      </c>
      <c r="C15" s="45" t="s">
        <v>20</v>
      </c>
      <c r="D15" s="46"/>
      <c r="E15" s="47" t="s">
        <v>55</v>
      </c>
      <c r="F15" s="47" t="s">
        <v>56</v>
      </c>
      <c r="G15" s="48" t="s">
        <v>57</v>
      </c>
      <c r="H15" s="47" t="s">
        <v>54</v>
      </c>
      <c r="I15" s="99">
        <v>680</v>
      </c>
      <c r="J15" s="46"/>
      <c r="K15" s="47">
        <v>80</v>
      </c>
    </row>
    <row r="16" customFormat="1" ht="81" spans="1:11">
      <c r="A16" s="30"/>
      <c r="B16" s="6" t="s">
        <v>58</v>
      </c>
      <c r="C16" s="49" t="s">
        <v>59</v>
      </c>
      <c r="D16" s="49" t="s">
        <v>60</v>
      </c>
      <c r="E16" s="31" t="s">
        <v>61</v>
      </c>
      <c r="F16" s="6" t="s">
        <v>31</v>
      </c>
      <c r="G16" s="9" t="s">
        <v>62</v>
      </c>
      <c r="H16" s="32" t="s">
        <v>63</v>
      </c>
      <c r="I16" s="6">
        <v>520</v>
      </c>
      <c r="J16" s="61">
        <v>100</v>
      </c>
      <c r="K16" s="30"/>
    </row>
    <row r="17" customFormat="1" ht="54" spans="1:11">
      <c r="A17" s="30"/>
      <c r="B17" s="6" t="s">
        <v>58</v>
      </c>
      <c r="C17" s="49" t="s">
        <v>59</v>
      </c>
      <c r="D17" s="32" t="s">
        <v>60</v>
      </c>
      <c r="E17" s="32" t="s">
        <v>64</v>
      </c>
      <c r="F17" s="32" t="s">
        <v>65</v>
      </c>
      <c r="G17" s="32" t="s">
        <v>66</v>
      </c>
      <c r="H17" s="32" t="s">
        <v>67</v>
      </c>
      <c r="I17" s="100">
        <v>22</v>
      </c>
      <c r="J17" s="32">
        <v>650</v>
      </c>
      <c r="K17" s="30"/>
    </row>
    <row r="18" customFormat="1" ht="85.5" spans="1:11">
      <c r="A18" s="30"/>
      <c r="B18" s="6" t="s">
        <v>58</v>
      </c>
      <c r="C18" s="50" t="s">
        <v>59</v>
      </c>
      <c r="D18" s="49" t="s">
        <v>60</v>
      </c>
      <c r="E18" s="50" t="s">
        <v>68</v>
      </c>
      <c r="F18" s="50" t="s">
        <v>69</v>
      </c>
      <c r="G18" s="51" t="s">
        <v>70</v>
      </c>
      <c r="H18" s="50" t="s">
        <v>71</v>
      </c>
      <c r="I18" s="100">
        <v>100</v>
      </c>
      <c r="J18" s="50">
        <v>460.8</v>
      </c>
      <c r="K18" s="30"/>
    </row>
    <row r="19" customFormat="1" ht="85.5" hidden="1" spans="2:17">
      <c r="B19" s="52" t="s">
        <v>58</v>
      </c>
      <c r="C19" s="53" t="s">
        <v>59</v>
      </c>
      <c r="D19" s="54" t="s">
        <v>60</v>
      </c>
      <c r="E19" s="55" t="s">
        <v>72</v>
      </c>
      <c r="F19" s="53" t="s">
        <v>73</v>
      </c>
      <c r="G19" s="56" t="s">
        <v>74</v>
      </c>
      <c r="H19" s="53" t="s">
        <v>75</v>
      </c>
      <c r="I19" s="71">
        <v>753</v>
      </c>
      <c r="J19" s="53"/>
      <c r="L19">
        <v>180</v>
      </c>
      <c r="Q19" s="105" t="s">
        <v>76</v>
      </c>
    </row>
    <row r="20" customFormat="1" ht="27" spans="1:11">
      <c r="A20" s="30"/>
      <c r="B20" s="6" t="s">
        <v>58</v>
      </c>
      <c r="C20" s="57" t="s">
        <v>59</v>
      </c>
      <c r="D20" s="58" t="s">
        <v>77</v>
      </c>
      <c r="E20" s="57" t="s">
        <v>78</v>
      </c>
      <c r="F20" s="58" t="s">
        <v>79</v>
      </c>
      <c r="G20" s="57" t="s">
        <v>80</v>
      </c>
      <c r="H20" s="58" t="s">
        <v>79</v>
      </c>
      <c r="I20" s="32">
        <v>650</v>
      </c>
      <c r="J20" s="99">
        <v>680</v>
      </c>
      <c r="K20" s="30"/>
    </row>
    <row r="21" customFormat="1" ht="92" customHeight="1" spans="1:11">
      <c r="A21" s="30"/>
      <c r="B21" s="6" t="s">
        <v>58</v>
      </c>
      <c r="C21" s="59" t="s">
        <v>59</v>
      </c>
      <c r="D21" s="59" t="s">
        <v>77</v>
      </c>
      <c r="E21" s="59" t="s">
        <v>81</v>
      </c>
      <c r="F21" s="32" t="s">
        <v>82</v>
      </c>
      <c r="G21" s="60" t="s">
        <v>83</v>
      </c>
      <c r="H21" s="6" t="s">
        <v>84</v>
      </c>
      <c r="I21" s="32">
        <v>135</v>
      </c>
      <c r="J21" s="6">
        <v>520</v>
      </c>
      <c r="K21" s="30"/>
    </row>
    <row r="22" customFormat="1" ht="27" spans="1:11">
      <c r="A22" s="30"/>
      <c r="B22" s="6" t="s">
        <v>85</v>
      </c>
      <c r="C22" s="61" t="s">
        <v>86</v>
      </c>
      <c r="D22" s="62" t="s">
        <v>60</v>
      </c>
      <c r="E22" s="63" t="s">
        <v>87</v>
      </c>
      <c r="F22" s="64" t="s">
        <v>35</v>
      </c>
      <c r="G22" s="60" t="s">
        <v>88</v>
      </c>
      <c r="H22" s="57" t="s">
        <v>37</v>
      </c>
      <c r="I22" s="32">
        <v>70</v>
      </c>
      <c r="J22" s="100">
        <v>22</v>
      </c>
      <c r="K22" s="30"/>
    </row>
    <row r="23" customFormat="1" ht="54" spans="1:11">
      <c r="A23" s="30"/>
      <c r="B23" s="6" t="s">
        <v>85</v>
      </c>
      <c r="C23" s="61" t="s">
        <v>86</v>
      </c>
      <c r="D23" s="62" t="s">
        <v>89</v>
      </c>
      <c r="E23" s="63" t="s">
        <v>90</v>
      </c>
      <c r="F23" s="64" t="s">
        <v>35</v>
      </c>
      <c r="G23" s="60" t="s">
        <v>91</v>
      </c>
      <c r="H23" s="57" t="s">
        <v>37</v>
      </c>
      <c r="I23" s="6">
        <v>100</v>
      </c>
      <c r="J23" s="100">
        <v>100</v>
      </c>
      <c r="K23" s="30"/>
    </row>
    <row r="24" customFormat="1" ht="89" customHeight="1" spans="1:11">
      <c r="A24" s="30"/>
      <c r="B24" s="6" t="s">
        <v>85</v>
      </c>
      <c r="C24" s="32" t="s">
        <v>86</v>
      </c>
      <c r="D24" s="32" t="s">
        <v>92</v>
      </c>
      <c r="E24" s="32" t="s">
        <v>93</v>
      </c>
      <c r="F24" s="32" t="s">
        <v>94</v>
      </c>
      <c r="G24" s="33" t="s">
        <v>95</v>
      </c>
      <c r="H24" s="32" t="s">
        <v>67</v>
      </c>
      <c r="I24" s="66">
        <v>200</v>
      </c>
      <c r="J24" s="71">
        <v>753</v>
      </c>
      <c r="K24" s="30"/>
    </row>
    <row r="25" customFormat="1" ht="81" spans="1:11">
      <c r="A25" s="30"/>
      <c r="B25" s="6" t="s">
        <v>85</v>
      </c>
      <c r="C25" s="32" t="s">
        <v>96</v>
      </c>
      <c r="D25" s="32" t="s">
        <v>60</v>
      </c>
      <c r="E25" s="32" t="s">
        <v>97</v>
      </c>
      <c r="F25" s="32" t="s">
        <v>98</v>
      </c>
      <c r="G25" s="33" t="s">
        <v>99</v>
      </c>
      <c r="H25" s="32" t="s">
        <v>100</v>
      </c>
      <c r="I25" s="32">
        <v>28</v>
      </c>
      <c r="J25" s="32">
        <v>650</v>
      </c>
      <c r="K25" s="30"/>
    </row>
    <row r="26" customFormat="1" ht="54" spans="1:11">
      <c r="A26" s="30"/>
      <c r="B26" s="6" t="s">
        <v>85</v>
      </c>
      <c r="C26" s="6" t="s">
        <v>101</v>
      </c>
      <c r="D26" s="6" t="s">
        <v>60</v>
      </c>
      <c r="E26" s="32" t="s">
        <v>102</v>
      </c>
      <c r="F26" s="32" t="s">
        <v>103</v>
      </c>
      <c r="G26" s="32" t="s">
        <v>104</v>
      </c>
      <c r="H26" s="32" t="s">
        <v>75</v>
      </c>
      <c r="I26" s="100">
        <v>28</v>
      </c>
      <c r="J26" s="32">
        <v>115</v>
      </c>
      <c r="K26" s="30"/>
    </row>
    <row r="27" customFormat="1" ht="67.5" spans="1:11">
      <c r="A27" s="30"/>
      <c r="B27" s="6" t="s">
        <v>85</v>
      </c>
      <c r="C27" s="32" t="s">
        <v>105</v>
      </c>
      <c r="D27" s="32" t="s">
        <v>60</v>
      </c>
      <c r="E27" s="65" t="s">
        <v>106</v>
      </c>
      <c r="F27" s="32" t="s">
        <v>107</v>
      </c>
      <c r="G27" s="65" t="s">
        <v>108</v>
      </c>
      <c r="H27" s="32" t="s">
        <v>109</v>
      </c>
      <c r="I27" s="57">
        <v>895</v>
      </c>
      <c r="J27" s="32">
        <v>70</v>
      </c>
      <c r="K27" s="30"/>
    </row>
    <row r="28" customFormat="1" ht="80" customHeight="1" spans="1:11">
      <c r="A28" s="30"/>
      <c r="B28" s="6" t="s">
        <v>85</v>
      </c>
      <c r="C28" s="6" t="s">
        <v>110</v>
      </c>
      <c r="D28" s="6" t="s">
        <v>111</v>
      </c>
      <c r="E28" s="6" t="s">
        <v>112</v>
      </c>
      <c r="F28" s="6" t="s">
        <v>113</v>
      </c>
      <c r="G28" s="9" t="s">
        <v>114</v>
      </c>
      <c r="H28" s="6" t="s">
        <v>115</v>
      </c>
      <c r="I28" s="61">
        <v>25</v>
      </c>
      <c r="J28" s="6">
        <v>100</v>
      </c>
      <c r="K28" s="30"/>
    </row>
    <row r="29" customFormat="1" ht="135" spans="1:11">
      <c r="A29" s="30"/>
      <c r="B29" s="6" t="s">
        <v>85</v>
      </c>
      <c r="C29" s="66" t="s">
        <v>110</v>
      </c>
      <c r="D29" s="66" t="s">
        <v>111</v>
      </c>
      <c r="E29" s="66" t="s">
        <v>116</v>
      </c>
      <c r="F29" s="66" t="s">
        <v>117</v>
      </c>
      <c r="G29" s="63" t="s">
        <v>118</v>
      </c>
      <c r="H29" s="66" t="s">
        <v>117</v>
      </c>
      <c r="I29" s="6">
        <v>175</v>
      </c>
      <c r="J29" s="66">
        <v>200</v>
      </c>
      <c r="K29" s="30"/>
    </row>
    <row r="30" customFormat="1" ht="73" customHeight="1" spans="1:11">
      <c r="A30" s="30"/>
      <c r="B30" s="6" t="s">
        <v>85</v>
      </c>
      <c r="C30" s="32" t="s">
        <v>110</v>
      </c>
      <c r="D30" s="32" t="s">
        <v>89</v>
      </c>
      <c r="E30" s="32" t="s">
        <v>119</v>
      </c>
      <c r="F30" s="32" t="s">
        <v>35</v>
      </c>
      <c r="G30" s="33" t="s">
        <v>120</v>
      </c>
      <c r="H30" s="32" t="s">
        <v>37</v>
      </c>
      <c r="I30" s="6">
        <v>470</v>
      </c>
      <c r="J30" s="32">
        <v>28</v>
      </c>
      <c r="K30" s="30"/>
    </row>
    <row r="31" customFormat="1" ht="73" customHeight="1" spans="1:11">
      <c r="A31" s="30"/>
      <c r="B31" s="6" t="s">
        <v>85</v>
      </c>
      <c r="C31" s="67" t="s">
        <v>110</v>
      </c>
      <c r="D31" s="62" t="s">
        <v>89</v>
      </c>
      <c r="E31" s="63" t="s">
        <v>121</v>
      </c>
      <c r="F31" s="64" t="s">
        <v>35</v>
      </c>
      <c r="G31" s="60" t="s">
        <v>122</v>
      </c>
      <c r="H31" s="32" t="s">
        <v>37</v>
      </c>
      <c r="I31" s="6">
        <v>293.25</v>
      </c>
      <c r="J31" s="100">
        <v>28</v>
      </c>
      <c r="K31" s="30"/>
    </row>
    <row r="32" customFormat="1" ht="65" customHeight="1" spans="1:11">
      <c r="A32" s="30"/>
      <c r="B32" s="6" t="s">
        <v>85</v>
      </c>
      <c r="C32" s="32" t="s">
        <v>110</v>
      </c>
      <c r="D32" s="32" t="s">
        <v>92</v>
      </c>
      <c r="E32" s="32" t="s">
        <v>123</v>
      </c>
      <c r="F32" s="32" t="s">
        <v>124</v>
      </c>
      <c r="G32" s="33" t="s">
        <v>125</v>
      </c>
      <c r="H32" s="32" t="s">
        <v>115</v>
      </c>
      <c r="I32" s="6">
        <v>162</v>
      </c>
      <c r="J32" s="57">
        <v>895</v>
      </c>
      <c r="K32" s="30"/>
    </row>
    <row r="33" customFormat="1" ht="54" spans="1:11">
      <c r="A33" s="30"/>
      <c r="B33" s="6" t="s">
        <v>85</v>
      </c>
      <c r="C33" s="67" t="s">
        <v>126</v>
      </c>
      <c r="D33" s="61" t="s">
        <v>89</v>
      </c>
      <c r="E33" s="31" t="s">
        <v>127</v>
      </c>
      <c r="F33" s="6" t="s">
        <v>128</v>
      </c>
      <c r="G33" s="9" t="s">
        <v>129</v>
      </c>
      <c r="H33" s="61" t="s">
        <v>130</v>
      </c>
      <c r="I33" s="32">
        <v>150</v>
      </c>
      <c r="J33" s="61">
        <v>25</v>
      </c>
      <c r="K33" s="30"/>
    </row>
    <row r="34" customFormat="1" ht="67.5" spans="1:11">
      <c r="A34" s="30"/>
      <c r="B34" s="6" t="s">
        <v>85</v>
      </c>
      <c r="C34" s="66" t="s">
        <v>126</v>
      </c>
      <c r="D34" s="6" t="s">
        <v>92</v>
      </c>
      <c r="E34" s="6" t="s">
        <v>131</v>
      </c>
      <c r="F34" s="6" t="s">
        <v>132</v>
      </c>
      <c r="G34" s="6" t="s">
        <v>133</v>
      </c>
      <c r="H34" s="6" t="s">
        <v>134</v>
      </c>
      <c r="I34" s="61">
        <v>58</v>
      </c>
      <c r="J34" s="6">
        <v>175</v>
      </c>
      <c r="K34" s="30"/>
    </row>
    <row r="35" customFormat="1" ht="102" customHeight="1" spans="1:11">
      <c r="A35" s="30"/>
      <c r="B35" s="6" t="s">
        <v>85</v>
      </c>
      <c r="C35" s="59" t="s">
        <v>135</v>
      </c>
      <c r="D35" s="59" t="s">
        <v>60</v>
      </c>
      <c r="E35" s="6" t="s">
        <v>136</v>
      </c>
      <c r="F35" s="32" t="s">
        <v>137</v>
      </c>
      <c r="G35" s="68" t="s">
        <v>138</v>
      </c>
      <c r="H35" s="6" t="s">
        <v>84</v>
      </c>
      <c r="I35" s="61">
        <v>46</v>
      </c>
      <c r="J35" s="6">
        <v>470</v>
      </c>
      <c r="K35" s="30"/>
    </row>
    <row r="36" customFormat="1" ht="108" spans="1:11">
      <c r="A36" s="30"/>
      <c r="B36" s="6" t="s">
        <v>85</v>
      </c>
      <c r="C36" s="59" t="s">
        <v>139</v>
      </c>
      <c r="D36" s="59" t="s">
        <v>60</v>
      </c>
      <c r="E36" s="6" t="s">
        <v>140</v>
      </c>
      <c r="F36" s="6" t="s">
        <v>141</v>
      </c>
      <c r="G36" s="9" t="s">
        <v>142</v>
      </c>
      <c r="H36" s="6" t="s">
        <v>134</v>
      </c>
      <c r="I36" s="61">
        <v>47</v>
      </c>
      <c r="J36" s="6">
        <v>293.25</v>
      </c>
      <c r="K36" s="30"/>
    </row>
    <row r="37" customFormat="1" ht="54" customHeight="1" spans="1:11">
      <c r="A37" s="30"/>
      <c r="B37" s="6" t="s">
        <v>85</v>
      </c>
      <c r="C37" s="59" t="s">
        <v>139</v>
      </c>
      <c r="D37" s="59" t="s">
        <v>60</v>
      </c>
      <c r="E37" s="6" t="s">
        <v>143</v>
      </c>
      <c r="F37" s="32" t="s">
        <v>137</v>
      </c>
      <c r="G37" s="68" t="s">
        <v>144</v>
      </c>
      <c r="H37" s="6" t="s">
        <v>84</v>
      </c>
      <c r="I37" s="32">
        <v>100</v>
      </c>
      <c r="J37" s="6">
        <v>162</v>
      </c>
      <c r="K37" s="30"/>
    </row>
    <row r="38" customFormat="1" ht="67" customHeight="1" spans="1:11">
      <c r="A38" s="30"/>
      <c r="B38" s="6" t="s">
        <v>85</v>
      </c>
      <c r="C38" s="32" t="s">
        <v>139</v>
      </c>
      <c r="D38" s="32" t="s">
        <v>77</v>
      </c>
      <c r="E38" s="32" t="s">
        <v>145</v>
      </c>
      <c r="F38" s="32" t="s">
        <v>146</v>
      </c>
      <c r="G38" s="33" t="s">
        <v>147</v>
      </c>
      <c r="H38" s="32" t="s">
        <v>109</v>
      </c>
      <c r="I38" s="6">
        <v>280</v>
      </c>
      <c r="J38" s="32">
        <v>150</v>
      </c>
      <c r="K38" s="30"/>
    </row>
    <row r="39" customFormat="1" ht="75" hidden="1" customHeight="1" spans="2:12">
      <c r="B39" s="52" t="s">
        <v>85</v>
      </c>
      <c r="C39" s="35" t="s">
        <v>139</v>
      </c>
      <c r="E39" s="69" t="s">
        <v>148</v>
      </c>
      <c r="F39" s="70" t="s">
        <v>75</v>
      </c>
      <c r="G39" s="69" t="s">
        <v>149</v>
      </c>
      <c r="H39" s="70" t="s">
        <v>75</v>
      </c>
      <c r="I39" s="6">
        <v>112</v>
      </c>
      <c r="L39">
        <v>80</v>
      </c>
    </row>
    <row r="40" customFormat="1" ht="81" spans="1:11">
      <c r="A40" s="30"/>
      <c r="B40" s="66" t="s">
        <v>150</v>
      </c>
      <c r="C40" s="6" t="s">
        <v>151</v>
      </c>
      <c r="D40" s="31"/>
      <c r="E40" s="31" t="s">
        <v>152</v>
      </c>
      <c r="F40" s="6" t="s">
        <v>153</v>
      </c>
      <c r="G40" s="9" t="s">
        <v>154</v>
      </c>
      <c r="H40" s="71" t="s">
        <v>63</v>
      </c>
      <c r="I40" s="32">
        <v>160</v>
      </c>
      <c r="J40" s="61">
        <v>58</v>
      </c>
      <c r="K40" s="30"/>
    </row>
    <row r="41" customFormat="1" ht="81" spans="1:11">
      <c r="A41" s="30"/>
      <c r="B41" s="66" t="s">
        <v>150</v>
      </c>
      <c r="C41" s="6" t="s">
        <v>151</v>
      </c>
      <c r="D41" s="31"/>
      <c r="E41" s="31" t="s">
        <v>152</v>
      </c>
      <c r="F41" s="6" t="s">
        <v>155</v>
      </c>
      <c r="G41" s="9" t="s">
        <v>156</v>
      </c>
      <c r="H41" s="71" t="s">
        <v>63</v>
      </c>
      <c r="I41" s="6">
        <v>266</v>
      </c>
      <c r="J41" s="61">
        <v>46</v>
      </c>
      <c r="K41" s="30"/>
    </row>
    <row r="42" customFormat="1" ht="81" spans="1:11">
      <c r="A42" s="30"/>
      <c r="B42" s="66" t="s">
        <v>150</v>
      </c>
      <c r="C42" s="6" t="s">
        <v>151</v>
      </c>
      <c r="D42" s="31"/>
      <c r="E42" s="31" t="s">
        <v>157</v>
      </c>
      <c r="F42" s="6" t="s">
        <v>158</v>
      </c>
      <c r="G42" s="9" t="s">
        <v>159</v>
      </c>
      <c r="H42" s="32" t="s">
        <v>63</v>
      </c>
      <c r="I42" s="61">
        <v>70</v>
      </c>
      <c r="J42" s="61">
        <v>47</v>
      </c>
      <c r="K42" s="30"/>
    </row>
    <row r="43" customFormat="1" ht="40.5" spans="1:11">
      <c r="A43" s="30"/>
      <c r="B43" s="66" t="s">
        <v>150</v>
      </c>
      <c r="C43" s="32" t="s">
        <v>160</v>
      </c>
      <c r="D43" s="32"/>
      <c r="E43" s="32" t="s">
        <v>161</v>
      </c>
      <c r="F43" s="65" t="s">
        <v>162</v>
      </c>
      <c r="G43" s="33" t="s">
        <v>163</v>
      </c>
      <c r="H43" s="65" t="s">
        <v>109</v>
      </c>
      <c r="I43" s="61">
        <v>76</v>
      </c>
      <c r="J43" s="32">
        <v>100</v>
      </c>
      <c r="K43" s="30"/>
    </row>
    <row r="44" customFormat="1" ht="54" spans="1:11">
      <c r="A44" s="30"/>
      <c r="B44" s="66" t="s">
        <v>150</v>
      </c>
      <c r="C44" s="59" t="s">
        <v>160</v>
      </c>
      <c r="D44" s="59"/>
      <c r="E44" s="6" t="s">
        <v>164</v>
      </c>
      <c r="F44" s="6" t="s">
        <v>132</v>
      </c>
      <c r="G44" s="6" t="s">
        <v>165</v>
      </c>
      <c r="H44" s="6" t="s">
        <v>134</v>
      </c>
      <c r="I44" s="61">
        <v>30</v>
      </c>
      <c r="J44" s="6">
        <v>280</v>
      </c>
      <c r="K44" s="30"/>
    </row>
    <row r="45" customFormat="1" ht="79" customHeight="1" spans="1:11">
      <c r="A45" s="30"/>
      <c r="B45" s="66" t="s">
        <v>150</v>
      </c>
      <c r="C45" s="6" t="s">
        <v>166</v>
      </c>
      <c r="D45" s="6"/>
      <c r="E45" s="6" t="s">
        <v>167</v>
      </c>
      <c r="F45" s="6" t="s">
        <v>168</v>
      </c>
      <c r="G45" s="9" t="s">
        <v>169</v>
      </c>
      <c r="H45" s="6" t="s">
        <v>63</v>
      </c>
      <c r="I45" s="61">
        <v>1000</v>
      </c>
      <c r="J45" s="6">
        <v>112</v>
      </c>
      <c r="K45" s="30"/>
    </row>
    <row r="46" customFormat="1" ht="109" customHeight="1" spans="1:11">
      <c r="A46" s="30"/>
      <c r="B46" s="66" t="s">
        <v>150</v>
      </c>
      <c r="C46" s="6" t="s">
        <v>166</v>
      </c>
      <c r="D46" s="6"/>
      <c r="E46" s="6" t="s">
        <v>170</v>
      </c>
      <c r="F46" s="6" t="s">
        <v>171</v>
      </c>
      <c r="G46" s="9" t="s">
        <v>172</v>
      </c>
      <c r="H46" s="32" t="s">
        <v>130</v>
      </c>
      <c r="I46" s="64">
        <v>28</v>
      </c>
      <c r="J46" s="32">
        <v>160</v>
      </c>
      <c r="K46" s="30"/>
    </row>
    <row r="47" customFormat="1" ht="40.5" spans="1:11">
      <c r="A47" s="30"/>
      <c r="B47" s="66" t="s">
        <v>150</v>
      </c>
      <c r="C47" s="10" t="s">
        <v>166</v>
      </c>
      <c r="D47" s="10"/>
      <c r="E47" s="6" t="s">
        <v>173</v>
      </c>
      <c r="F47" s="6" t="s">
        <v>174</v>
      </c>
      <c r="G47" s="58" t="s">
        <v>175</v>
      </c>
      <c r="H47" s="10" t="s">
        <v>176</v>
      </c>
      <c r="I47" s="64">
        <v>20</v>
      </c>
      <c r="J47" s="6">
        <v>266</v>
      </c>
      <c r="K47" s="30"/>
    </row>
    <row r="48" customFormat="1" ht="81" hidden="1" spans="2:12">
      <c r="B48" s="72" t="s">
        <v>150</v>
      </c>
      <c r="C48" s="73" t="s">
        <v>177</v>
      </c>
      <c r="D48" s="73"/>
      <c r="E48" s="74" t="s">
        <v>178</v>
      </c>
      <c r="F48" s="52" t="s">
        <v>75</v>
      </c>
      <c r="G48" s="75" t="s">
        <v>179</v>
      </c>
      <c r="H48" s="52" t="s">
        <v>75</v>
      </c>
      <c r="I48" s="64">
        <v>28</v>
      </c>
      <c r="J48" s="74"/>
      <c r="L48">
        <v>240</v>
      </c>
    </row>
    <row r="49" customFormat="1" ht="54" spans="1:11">
      <c r="A49" s="30"/>
      <c r="B49" s="66" t="s">
        <v>150</v>
      </c>
      <c r="C49" s="59" t="s">
        <v>160</v>
      </c>
      <c r="D49" s="31"/>
      <c r="E49" s="31" t="s">
        <v>180</v>
      </c>
      <c r="F49" s="6" t="s">
        <v>181</v>
      </c>
      <c r="G49" s="9" t="s">
        <v>182</v>
      </c>
      <c r="H49" s="61" t="s">
        <v>63</v>
      </c>
      <c r="I49" s="61">
        <v>70</v>
      </c>
      <c r="J49" s="61">
        <v>70</v>
      </c>
      <c r="K49" s="30"/>
    </row>
    <row r="50" customFormat="1" ht="81" spans="1:11">
      <c r="A50" s="30"/>
      <c r="B50" s="66" t="s">
        <v>150</v>
      </c>
      <c r="C50" s="59" t="s">
        <v>160</v>
      </c>
      <c r="D50" s="31"/>
      <c r="E50" s="31" t="s">
        <v>183</v>
      </c>
      <c r="F50" s="6" t="s">
        <v>184</v>
      </c>
      <c r="G50" s="9" t="s">
        <v>185</v>
      </c>
      <c r="H50" s="61" t="s">
        <v>63</v>
      </c>
      <c r="I50" s="61">
        <v>76</v>
      </c>
      <c r="J50" s="61">
        <v>76</v>
      </c>
      <c r="K50" s="30"/>
    </row>
    <row r="51" customFormat="1" ht="67.5" spans="1:16">
      <c r="A51" s="30"/>
      <c r="B51" s="66" t="s">
        <v>150</v>
      </c>
      <c r="C51" s="66" t="s">
        <v>186</v>
      </c>
      <c r="D51" s="31"/>
      <c r="E51" s="31" t="s">
        <v>187</v>
      </c>
      <c r="F51" s="6" t="s">
        <v>113</v>
      </c>
      <c r="G51" s="9" t="s">
        <v>188</v>
      </c>
      <c r="H51" s="61" t="s">
        <v>115</v>
      </c>
      <c r="I51" s="61">
        <v>30</v>
      </c>
      <c r="J51" s="61">
        <v>30</v>
      </c>
      <c r="K51" s="30"/>
      <c r="P51">
        <v>16</v>
      </c>
    </row>
    <row r="52" s="23" customFormat="1" ht="121.5" hidden="1" spans="2:11">
      <c r="B52" s="76" t="s">
        <v>150</v>
      </c>
      <c r="C52" s="77" t="s">
        <v>166</v>
      </c>
      <c r="D52" s="78"/>
      <c r="E52" s="79" t="s">
        <v>189</v>
      </c>
      <c r="F52" s="80" t="s">
        <v>190</v>
      </c>
      <c r="G52" s="81" t="s">
        <v>191</v>
      </c>
      <c r="H52" s="78" t="s">
        <v>192</v>
      </c>
      <c r="I52" s="61">
        <v>1000</v>
      </c>
      <c r="J52" s="101"/>
      <c r="K52" s="39">
        <f>373.5+180+327+210</f>
        <v>1090.5</v>
      </c>
    </row>
    <row r="53" s="23" customFormat="1" ht="162" hidden="1" spans="2:11">
      <c r="B53" s="82" t="s">
        <v>150</v>
      </c>
      <c r="C53" s="83" t="s">
        <v>151</v>
      </c>
      <c r="D53" s="84"/>
      <c r="E53" s="84" t="s">
        <v>193</v>
      </c>
      <c r="F53" s="85" t="s">
        <v>194</v>
      </c>
      <c r="G53" s="86" t="s">
        <v>195</v>
      </c>
      <c r="H53" s="84" t="s">
        <v>196</v>
      </c>
      <c r="I53" s="64">
        <v>28</v>
      </c>
      <c r="J53" s="94"/>
      <c r="K53" s="102">
        <f>380+48+37.48</f>
        <v>465.48</v>
      </c>
    </row>
    <row r="54" s="23" customFormat="1" ht="54" spans="1:11">
      <c r="A54" s="87"/>
      <c r="B54" s="66" t="s">
        <v>197</v>
      </c>
      <c r="C54" s="4" t="s">
        <v>186</v>
      </c>
      <c r="D54" s="31"/>
      <c r="E54" s="31" t="s">
        <v>198</v>
      </c>
      <c r="F54" s="6" t="s">
        <v>199</v>
      </c>
      <c r="G54" s="9" t="s">
        <v>200</v>
      </c>
      <c r="H54" s="31" t="s">
        <v>201</v>
      </c>
      <c r="I54" s="64">
        <v>20</v>
      </c>
      <c r="J54" s="61">
        <v>1000</v>
      </c>
      <c r="K54" s="42">
        <f>1000+30+10+15+120</f>
        <v>1175</v>
      </c>
    </row>
    <row r="55" s="23" customFormat="1" ht="40.5" hidden="1" spans="2:13">
      <c r="B55" s="88" t="s">
        <v>197</v>
      </c>
      <c r="C55" s="89" t="s">
        <v>186</v>
      </c>
      <c r="D55" s="78"/>
      <c r="E55" s="79" t="s">
        <v>198</v>
      </c>
      <c r="F55" s="80" t="s">
        <v>202</v>
      </c>
      <c r="G55" s="81" t="s">
        <v>203</v>
      </c>
      <c r="H55" s="90" t="s">
        <v>79</v>
      </c>
      <c r="I55" s="64">
        <v>28</v>
      </c>
      <c r="J55" s="90"/>
      <c r="K55" s="103">
        <f>15</f>
        <v>15</v>
      </c>
      <c r="M55" s="23">
        <v>300</v>
      </c>
    </row>
    <row r="56" customFormat="1" ht="69" hidden="1" customHeight="1" spans="2:12">
      <c r="B56" s="91" t="s">
        <v>197</v>
      </c>
      <c r="C56" s="92" t="s">
        <v>186</v>
      </c>
      <c r="D56" s="84"/>
      <c r="E56" s="31" t="s">
        <v>204</v>
      </c>
      <c r="F56" s="6" t="s">
        <v>205</v>
      </c>
      <c r="G56" s="93" t="s">
        <v>206</v>
      </c>
      <c r="H56" s="94" t="s">
        <v>67</v>
      </c>
      <c r="J56" s="94"/>
      <c r="L56">
        <v>60</v>
      </c>
    </row>
    <row r="57" customFormat="1" ht="121.5" hidden="1" spans="2:12">
      <c r="B57" s="91" t="s">
        <v>197</v>
      </c>
      <c r="C57" s="92" t="s">
        <v>186</v>
      </c>
      <c r="D57" s="84"/>
      <c r="E57" s="31" t="s">
        <v>207</v>
      </c>
      <c r="F57" s="6" t="s">
        <v>208</v>
      </c>
      <c r="G57" s="93" t="s">
        <v>209</v>
      </c>
      <c r="H57" s="94" t="s">
        <v>63</v>
      </c>
      <c r="J57" s="94"/>
      <c r="L57">
        <v>60</v>
      </c>
    </row>
    <row r="58" s="23" customFormat="1" ht="60" hidden="1" spans="2:14">
      <c r="B58" s="95" t="s">
        <v>197</v>
      </c>
      <c r="C58" s="5" t="s">
        <v>186</v>
      </c>
      <c r="D58" s="96"/>
      <c r="E58" s="42" t="s">
        <v>210</v>
      </c>
      <c r="F58" s="43" t="s">
        <v>211</v>
      </c>
      <c r="G58" s="43" t="s">
        <v>212</v>
      </c>
      <c r="H58" s="42" t="s">
        <v>213</v>
      </c>
      <c r="I58" s="42"/>
      <c r="J58" s="96"/>
      <c r="K58" s="42">
        <f>90+186</f>
        <v>276</v>
      </c>
      <c r="N58" s="23">
        <v>180</v>
      </c>
    </row>
    <row r="59" s="23" customFormat="1" ht="48" hidden="1" spans="2:11">
      <c r="B59" s="97" t="s">
        <v>197</v>
      </c>
      <c r="C59" s="5" t="s">
        <v>186</v>
      </c>
      <c r="D59" s="46"/>
      <c r="E59" s="47" t="s">
        <v>214</v>
      </c>
      <c r="F59" s="48" t="s">
        <v>215</v>
      </c>
      <c r="G59" s="48" t="s">
        <v>216</v>
      </c>
      <c r="H59" s="47" t="s">
        <v>217</v>
      </c>
      <c r="I59" s="47"/>
      <c r="J59" s="46"/>
      <c r="K59" s="47">
        <v>75.6</v>
      </c>
    </row>
    <row r="60" customFormat="1" ht="40.5" spans="1:11">
      <c r="A60" s="30"/>
      <c r="B60" s="64" t="s">
        <v>197</v>
      </c>
      <c r="C60" s="64" t="s">
        <v>186</v>
      </c>
      <c r="D60" s="64"/>
      <c r="E60" s="64" t="s">
        <v>218</v>
      </c>
      <c r="F60" s="64" t="s">
        <v>35</v>
      </c>
      <c r="G60" s="64" t="s">
        <v>219</v>
      </c>
      <c r="H60" s="64"/>
      <c r="I60" s="64">
        <v>28</v>
      </c>
      <c r="J60" s="64">
        <v>28</v>
      </c>
      <c r="K60" s="30"/>
    </row>
    <row r="61" customFormat="1" ht="54" spans="1:11">
      <c r="A61" s="30"/>
      <c r="B61" s="64" t="s">
        <v>197</v>
      </c>
      <c r="C61" s="64" t="s">
        <v>186</v>
      </c>
      <c r="D61" s="64"/>
      <c r="E61" s="64" t="s">
        <v>220</v>
      </c>
      <c r="F61" s="64" t="s">
        <v>35</v>
      </c>
      <c r="G61" s="64" t="s">
        <v>221</v>
      </c>
      <c r="H61" s="64"/>
      <c r="I61" s="64">
        <v>20</v>
      </c>
      <c r="J61" s="64">
        <v>20</v>
      </c>
      <c r="K61" s="30"/>
    </row>
    <row r="62" customFormat="1" ht="40.5" spans="1:11">
      <c r="A62" s="30"/>
      <c r="B62" s="64" t="s">
        <v>197</v>
      </c>
      <c r="C62" s="64" t="s">
        <v>186</v>
      </c>
      <c r="D62" s="64"/>
      <c r="E62" s="64" t="s">
        <v>222</v>
      </c>
      <c r="F62" s="64" t="s">
        <v>35</v>
      </c>
      <c r="G62" s="64" t="s">
        <v>223</v>
      </c>
      <c r="H62" s="64"/>
      <c r="I62" s="64">
        <v>28</v>
      </c>
      <c r="J62" s="64">
        <v>28</v>
      </c>
      <c r="K62" s="30"/>
    </row>
  </sheetData>
  <autoFilter ref="A3:Q62">
    <filterColumn colId="9">
      <filters>
        <filter val="10"/>
        <filter val="150"/>
        <filter val="650"/>
        <filter val="112"/>
        <filter val="753"/>
        <filter val="154"/>
        <filter val="895"/>
        <filter val="16"/>
        <filter val="96"/>
        <filter val="58"/>
        <filter val="20"/>
        <filter val="160"/>
        <filter val="320"/>
        <filter val="520"/>
        <filter val="22"/>
        <filter val="162"/>
        <filter val="25"/>
        <filter val="293.25"/>
        <filter val="266"/>
        <filter val="28"/>
        <filter val="460.8"/>
        <filter val="30"/>
        <filter val="70"/>
        <filter val="470"/>
        <filter val="135"/>
        <filter val="175"/>
        <filter val="76"/>
        <filter val="100"/>
        <filter val="200"/>
        <filter val="280"/>
        <filter val="680"/>
        <filter val="1000"/>
        <filter val="1400"/>
        <filter val="11334.05"/>
        <filter val="46"/>
        <filter val="47"/>
      </filters>
    </filterColumn>
    <extLst/>
  </autoFilter>
  <mergeCells count="10">
    <mergeCell ref="A1:Q1"/>
    <mergeCell ref="I2:Q2"/>
    <mergeCell ref="A2:A3"/>
    <mergeCell ref="B2:B3"/>
    <mergeCell ref="C2:C3"/>
    <mergeCell ref="D2:D3"/>
    <mergeCell ref="E2:E3"/>
    <mergeCell ref="F2:F3"/>
    <mergeCell ref="G2:G3"/>
    <mergeCell ref="H2:H3"/>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M60"/>
  <sheetViews>
    <sheetView tabSelected="1" workbookViewId="0">
      <pane ySplit="2" topLeftCell="A3" activePane="bottomLeft" state="frozen"/>
      <selection/>
      <selection pane="bottomLeft" activeCell="H11" sqref="H11"/>
    </sheetView>
  </sheetViews>
  <sheetFormatPr defaultColWidth="9" defaultRowHeight="13.5"/>
  <cols>
    <col min="1" max="1" width="4.875" style="1" customWidth="1"/>
    <col min="2" max="2" width="9" style="1"/>
    <col min="3" max="4" width="12" style="1" customWidth="1"/>
    <col min="5" max="5" width="12.75" style="1" customWidth="1"/>
    <col min="6" max="7" width="9" style="1"/>
    <col min="8" max="8" width="73.625" style="1" customWidth="1"/>
    <col min="9" max="9" width="8.625" style="1" customWidth="1"/>
    <col min="10" max="10" width="8.875" style="1" customWidth="1"/>
    <col min="11" max="11" width="11.25" style="1" customWidth="1"/>
    <col min="12" max="12" width="70" style="1" customWidth="1"/>
    <col min="13" max="13" width="30.25" style="1" customWidth="1"/>
    <col min="14" max="16331" width="9" style="1"/>
    <col min="16332" max="16384" width="9" style="2"/>
  </cols>
  <sheetData>
    <row r="1" ht="46" customHeight="1" spans="1:13">
      <c r="A1" s="3" t="s">
        <v>224</v>
      </c>
      <c r="B1" s="3"/>
      <c r="C1" s="3"/>
      <c r="D1" s="3"/>
      <c r="E1" s="3"/>
      <c r="F1" s="3"/>
      <c r="G1" s="3"/>
      <c r="H1" s="3"/>
      <c r="I1" s="3"/>
      <c r="J1" s="3"/>
      <c r="K1" s="3"/>
      <c r="L1" s="3"/>
      <c r="M1" s="3"/>
    </row>
    <row r="2" s="1" customFormat="1" ht="114" customHeight="1" spans="1:13">
      <c r="A2" s="4" t="s">
        <v>1</v>
      </c>
      <c r="B2" s="5" t="s">
        <v>225</v>
      </c>
      <c r="C2" s="4" t="s">
        <v>226</v>
      </c>
      <c r="D2" s="4" t="s">
        <v>227</v>
      </c>
      <c r="E2" s="4" t="s">
        <v>5</v>
      </c>
      <c r="F2" s="4" t="s">
        <v>228</v>
      </c>
      <c r="G2" s="4" t="s">
        <v>229</v>
      </c>
      <c r="H2" s="4" t="s">
        <v>230</v>
      </c>
      <c r="I2" s="4" t="s">
        <v>231</v>
      </c>
      <c r="J2" s="4" t="s">
        <v>232</v>
      </c>
      <c r="K2" s="4" t="s">
        <v>233</v>
      </c>
      <c r="L2" s="4" t="s">
        <v>234</v>
      </c>
      <c r="M2" s="4" t="s">
        <v>235</v>
      </c>
    </row>
    <row r="3" s="1" customFormat="1" ht="45" customHeight="1" spans="1:13">
      <c r="A3" s="6">
        <v>0</v>
      </c>
      <c r="B3" s="7"/>
      <c r="C3" s="8"/>
      <c r="D3" s="5"/>
      <c r="E3" s="5"/>
      <c r="F3" s="5"/>
      <c r="G3" s="5"/>
      <c r="H3" s="5"/>
      <c r="I3" s="5">
        <f t="shared" ref="I3:K3" si="0">SUM(I4:I37)</f>
        <v>9389</v>
      </c>
      <c r="J3" s="5">
        <f t="shared" si="0"/>
        <v>7825</v>
      </c>
      <c r="K3" s="5">
        <f t="shared" si="0"/>
        <v>1564</v>
      </c>
      <c r="L3" s="5"/>
      <c r="M3" s="5"/>
    </row>
    <row r="4" s="1" customFormat="1" ht="74" customHeight="1" spans="1:13">
      <c r="A4" s="6">
        <v>1</v>
      </c>
      <c r="B4" s="6" t="s">
        <v>236</v>
      </c>
      <c r="C4" s="6" t="s">
        <v>237</v>
      </c>
      <c r="D4" s="6" t="s">
        <v>238</v>
      </c>
      <c r="E4" s="6" t="s">
        <v>239</v>
      </c>
      <c r="F4" s="6" t="s">
        <v>27</v>
      </c>
      <c r="G4" s="6" t="s">
        <v>35</v>
      </c>
      <c r="H4" s="9" t="s">
        <v>240</v>
      </c>
      <c r="I4" s="6">
        <f>J4+K4</f>
        <v>2374</v>
      </c>
      <c r="J4" s="6">
        <v>1185</v>
      </c>
      <c r="K4" s="6">
        <v>1189</v>
      </c>
      <c r="L4" s="6"/>
      <c r="M4" s="6"/>
    </row>
    <row r="5" s="1" customFormat="1" ht="60" customHeight="1" spans="1:13">
      <c r="A5" s="6">
        <v>2</v>
      </c>
      <c r="B5" s="6" t="s">
        <v>236</v>
      </c>
      <c r="C5" s="6" t="s">
        <v>237</v>
      </c>
      <c r="D5" s="6" t="s">
        <v>241</v>
      </c>
      <c r="E5" s="6" t="s">
        <v>242</v>
      </c>
      <c r="F5" s="6" t="s">
        <v>27</v>
      </c>
      <c r="G5" s="6" t="s">
        <v>35</v>
      </c>
      <c r="H5" s="9" t="s">
        <v>243</v>
      </c>
      <c r="I5" s="6">
        <v>220</v>
      </c>
      <c r="J5" s="6">
        <v>220</v>
      </c>
      <c r="K5" s="6"/>
      <c r="L5" s="6"/>
      <c r="M5" s="6"/>
    </row>
    <row r="6" s="1" customFormat="1" ht="67.5" spans="1:13">
      <c r="A6" s="6">
        <v>3</v>
      </c>
      <c r="B6" s="6" t="s">
        <v>236</v>
      </c>
      <c r="C6" s="6" t="s">
        <v>237</v>
      </c>
      <c r="D6" s="6" t="s">
        <v>244</v>
      </c>
      <c r="E6" s="6" t="s">
        <v>245</v>
      </c>
      <c r="F6" s="6" t="s">
        <v>27</v>
      </c>
      <c r="G6" s="6" t="s">
        <v>35</v>
      </c>
      <c r="H6" s="9" t="s">
        <v>246</v>
      </c>
      <c r="I6" s="6">
        <v>300</v>
      </c>
      <c r="J6" s="6">
        <v>300</v>
      </c>
      <c r="K6" s="6"/>
      <c r="L6" s="6"/>
      <c r="M6" s="6"/>
    </row>
    <row r="7" s="1" customFormat="1" ht="54" spans="1:13">
      <c r="A7" s="6">
        <v>4</v>
      </c>
      <c r="B7" s="6" t="s">
        <v>236</v>
      </c>
      <c r="C7" s="6" t="s">
        <v>237</v>
      </c>
      <c r="D7" s="6" t="s">
        <v>244</v>
      </c>
      <c r="E7" s="6" t="s">
        <v>247</v>
      </c>
      <c r="F7" s="6" t="s">
        <v>27</v>
      </c>
      <c r="G7" s="6" t="s">
        <v>35</v>
      </c>
      <c r="H7" s="9" t="s">
        <v>248</v>
      </c>
      <c r="I7" s="6">
        <v>375</v>
      </c>
      <c r="J7" s="6"/>
      <c r="K7" s="6">
        <v>375</v>
      </c>
      <c r="L7" s="6"/>
      <c r="M7" s="6"/>
    </row>
    <row r="8" s="1" customFormat="1" ht="55" customHeight="1" spans="1:13">
      <c r="A8" s="6">
        <v>5</v>
      </c>
      <c r="B8" s="6" t="s">
        <v>236</v>
      </c>
      <c r="C8" s="6" t="s">
        <v>237</v>
      </c>
      <c r="D8" s="6" t="s">
        <v>249</v>
      </c>
      <c r="E8" s="9" t="s">
        <v>250</v>
      </c>
      <c r="F8" s="6" t="s">
        <v>27</v>
      </c>
      <c r="G8" s="6" t="s">
        <v>35</v>
      </c>
      <c r="H8" s="9" t="s">
        <v>36</v>
      </c>
      <c r="I8" s="6">
        <v>56</v>
      </c>
      <c r="J8" s="6">
        <v>56</v>
      </c>
      <c r="K8" s="6"/>
      <c r="L8" s="6"/>
      <c r="M8" s="6"/>
    </row>
    <row r="9" s="1" customFormat="1" ht="57" customHeight="1" spans="1:13">
      <c r="A9" s="6">
        <v>6</v>
      </c>
      <c r="B9" s="6" t="s">
        <v>236</v>
      </c>
      <c r="C9" s="6" t="s">
        <v>237</v>
      </c>
      <c r="D9" s="6" t="s">
        <v>249</v>
      </c>
      <c r="E9" s="9" t="s">
        <v>251</v>
      </c>
      <c r="F9" s="6" t="s">
        <v>252</v>
      </c>
      <c r="G9" s="6" t="s">
        <v>35</v>
      </c>
      <c r="H9" s="9" t="s">
        <v>39</v>
      </c>
      <c r="I9" s="6">
        <v>13</v>
      </c>
      <c r="J9" s="6">
        <v>13</v>
      </c>
      <c r="K9" s="6"/>
      <c r="L9" s="6"/>
      <c r="M9" s="6"/>
    </row>
    <row r="10" s="1" customFormat="1" ht="57" customHeight="1" spans="1:13">
      <c r="A10" s="6">
        <v>7</v>
      </c>
      <c r="B10" s="6" t="s">
        <v>236</v>
      </c>
      <c r="C10" s="6" t="s">
        <v>253</v>
      </c>
      <c r="D10" s="6" t="s">
        <v>253</v>
      </c>
      <c r="E10" s="9" t="s">
        <v>254</v>
      </c>
      <c r="F10" s="6" t="s">
        <v>255</v>
      </c>
      <c r="G10" s="6" t="s">
        <v>35</v>
      </c>
      <c r="H10" s="9" t="s">
        <v>256</v>
      </c>
      <c r="I10" s="6">
        <v>100</v>
      </c>
      <c r="J10" s="6">
        <v>100</v>
      </c>
      <c r="K10" s="6"/>
      <c r="L10" s="6"/>
      <c r="M10" s="6"/>
    </row>
    <row r="11" s="1" customFormat="1" ht="110" customHeight="1" spans="1:13">
      <c r="A11" s="6">
        <v>8</v>
      </c>
      <c r="B11" s="6" t="s">
        <v>257</v>
      </c>
      <c r="C11" s="6" t="s">
        <v>258</v>
      </c>
      <c r="D11" s="6" t="s">
        <v>259</v>
      </c>
      <c r="E11" s="6" t="s">
        <v>260</v>
      </c>
      <c r="F11" s="6" t="s">
        <v>63</v>
      </c>
      <c r="G11" s="6" t="s">
        <v>261</v>
      </c>
      <c r="H11" s="9" t="s">
        <v>262</v>
      </c>
      <c r="I11" s="6">
        <v>915</v>
      </c>
      <c r="J11" s="6">
        <v>915</v>
      </c>
      <c r="K11" s="6"/>
      <c r="L11" s="9" t="s">
        <v>263</v>
      </c>
      <c r="M11" s="6"/>
    </row>
    <row r="12" s="1" customFormat="1" ht="111" customHeight="1" spans="1:13">
      <c r="A12" s="6">
        <v>9</v>
      </c>
      <c r="B12" s="6" t="s">
        <v>257</v>
      </c>
      <c r="C12" s="6" t="s">
        <v>264</v>
      </c>
      <c r="D12" s="6" t="s">
        <v>259</v>
      </c>
      <c r="E12" s="6" t="s">
        <v>265</v>
      </c>
      <c r="F12" s="6" t="s">
        <v>63</v>
      </c>
      <c r="G12" s="6" t="s">
        <v>266</v>
      </c>
      <c r="H12" s="9" t="s">
        <v>267</v>
      </c>
      <c r="I12" s="6">
        <v>135</v>
      </c>
      <c r="J12" s="6">
        <v>135</v>
      </c>
      <c r="K12" s="6"/>
      <c r="L12" s="9" t="s">
        <v>268</v>
      </c>
      <c r="M12" s="6"/>
    </row>
    <row r="13" s="1" customFormat="1" ht="131" customHeight="1" spans="1:13">
      <c r="A13" s="6">
        <v>10</v>
      </c>
      <c r="B13" s="6" t="s">
        <v>257</v>
      </c>
      <c r="C13" s="6" t="s">
        <v>264</v>
      </c>
      <c r="D13" s="6" t="s">
        <v>259</v>
      </c>
      <c r="E13" s="6" t="s">
        <v>269</v>
      </c>
      <c r="F13" s="6" t="s">
        <v>67</v>
      </c>
      <c r="G13" s="6" t="s">
        <v>270</v>
      </c>
      <c r="H13" s="9" t="s">
        <v>271</v>
      </c>
      <c r="I13" s="6">
        <v>80</v>
      </c>
      <c r="J13" s="17">
        <v>80</v>
      </c>
      <c r="K13" s="6"/>
      <c r="L13" s="9" t="s">
        <v>272</v>
      </c>
      <c r="M13" s="6" t="s">
        <v>273</v>
      </c>
    </row>
    <row r="14" s="1" customFormat="1" ht="80" customHeight="1" spans="1:13">
      <c r="A14" s="6">
        <v>11</v>
      </c>
      <c r="B14" s="6" t="s">
        <v>257</v>
      </c>
      <c r="C14" s="6" t="s">
        <v>264</v>
      </c>
      <c r="D14" s="6" t="s">
        <v>259</v>
      </c>
      <c r="E14" s="6" t="s">
        <v>274</v>
      </c>
      <c r="F14" s="6" t="s">
        <v>84</v>
      </c>
      <c r="G14" s="6" t="s">
        <v>275</v>
      </c>
      <c r="H14" s="9" t="s">
        <v>276</v>
      </c>
      <c r="I14" s="6">
        <v>200</v>
      </c>
      <c r="J14" s="6">
        <v>200</v>
      </c>
      <c r="K14" s="6"/>
      <c r="L14" s="9" t="s">
        <v>277</v>
      </c>
      <c r="M14" s="6" t="s">
        <v>278</v>
      </c>
    </row>
    <row r="15" s="1" customFormat="1" ht="108" spans="1:13">
      <c r="A15" s="6">
        <v>12</v>
      </c>
      <c r="B15" s="6" t="s">
        <v>257</v>
      </c>
      <c r="C15" s="6" t="s">
        <v>264</v>
      </c>
      <c r="D15" s="6" t="s">
        <v>259</v>
      </c>
      <c r="E15" s="6" t="s">
        <v>279</v>
      </c>
      <c r="F15" s="6" t="s">
        <v>71</v>
      </c>
      <c r="G15" s="6" t="s">
        <v>280</v>
      </c>
      <c r="H15" s="9" t="s">
        <v>281</v>
      </c>
      <c r="I15" s="6">
        <v>200</v>
      </c>
      <c r="J15" s="6">
        <v>200</v>
      </c>
      <c r="K15" s="6"/>
      <c r="L15" s="9" t="s">
        <v>282</v>
      </c>
      <c r="M15" s="9" t="s">
        <v>283</v>
      </c>
    </row>
    <row r="16" s="1" customFormat="1" ht="71" customHeight="1" spans="1:13">
      <c r="A16" s="6">
        <v>13</v>
      </c>
      <c r="B16" s="6" t="s">
        <v>257</v>
      </c>
      <c r="C16" s="6" t="s">
        <v>264</v>
      </c>
      <c r="D16" s="6" t="s">
        <v>259</v>
      </c>
      <c r="E16" s="6" t="s">
        <v>284</v>
      </c>
      <c r="F16" s="6" t="s">
        <v>71</v>
      </c>
      <c r="G16" s="6" t="s">
        <v>285</v>
      </c>
      <c r="H16" s="9" t="s">
        <v>286</v>
      </c>
      <c r="I16" s="6">
        <v>220</v>
      </c>
      <c r="J16" s="6">
        <v>220</v>
      </c>
      <c r="K16" s="6"/>
      <c r="L16" s="9" t="s">
        <v>287</v>
      </c>
      <c r="M16" s="9" t="s">
        <v>288</v>
      </c>
    </row>
    <row r="17" s="1" customFormat="1" ht="121" customHeight="1" spans="1:13">
      <c r="A17" s="6">
        <v>14</v>
      </c>
      <c r="B17" s="6" t="s">
        <v>289</v>
      </c>
      <c r="C17" s="6" t="s">
        <v>264</v>
      </c>
      <c r="D17" s="6" t="s">
        <v>259</v>
      </c>
      <c r="E17" s="6" t="s">
        <v>290</v>
      </c>
      <c r="F17" s="6" t="s">
        <v>100</v>
      </c>
      <c r="G17" s="6" t="s">
        <v>291</v>
      </c>
      <c r="H17" s="9" t="s">
        <v>292</v>
      </c>
      <c r="I17" s="6">
        <v>400</v>
      </c>
      <c r="J17" s="17">
        <v>400</v>
      </c>
      <c r="K17" s="6"/>
      <c r="L17" s="9" t="s">
        <v>293</v>
      </c>
      <c r="M17" s="18"/>
    </row>
    <row r="18" s="1" customFormat="1" ht="102" customHeight="1" spans="1:13">
      <c r="A18" s="6">
        <v>15</v>
      </c>
      <c r="B18" s="6" t="s">
        <v>289</v>
      </c>
      <c r="C18" s="6" t="s">
        <v>264</v>
      </c>
      <c r="D18" s="10" t="s">
        <v>259</v>
      </c>
      <c r="E18" s="6" t="s">
        <v>294</v>
      </c>
      <c r="F18" s="6" t="s">
        <v>130</v>
      </c>
      <c r="G18" s="6" t="s">
        <v>295</v>
      </c>
      <c r="H18" s="9" t="s">
        <v>296</v>
      </c>
      <c r="I18" s="6">
        <v>100</v>
      </c>
      <c r="J18" s="17">
        <v>100</v>
      </c>
      <c r="K18" s="6"/>
      <c r="L18" s="6" t="s">
        <v>297</v>
      </c>
      <c r="M18" s="6"/>
    </row>
    <row r="19" s="1" customFormat="1" ht="79" customHeight="1" spans="1:13">
      <c r="A19" s="6">
        <v>16</v>
      </c>
      <c r="B19" s="6" t="s">
        <v>298</v>
      </c>
      <c r="C19" s="6" t="s">
        <v>264</v>
      </c>
      <c r="D19" s="6" t="s">
        <v>259</v>
      </c>
      <c r="E19" s="6" t="s">
        <v>299</v>
      </c>
      <c r="F19" s="6" t="s">
        <v>75</v>
      </c>
      <c r="G19" s="6" t="s">
        <v>300</v>
      </c>
      <c r="H19" s="9" t="s">
        <v>301</v>
      </c>
      <c r="I19" s="6">
        <v>1000</v>
      </c>
      <c r="J19" s="6">
        <v>1000</v>
      </c>
      <c r="K19" s="6"/>
      <c r="L19" s="9" t="s">
        <v>302</v>
      </c>
      <c r="M19" s="19"/>
    </row>
    <row r="20" s="1" customFormat="1" ht="67.5" spans="1:13">
      <c r="A20" s="6">
        <v>17</v>
      </c>
      <c r="B20" s="6" t="s">
        <v>298</v>
      </c>
      <c r="C20" s="6" t="s">
        <v>264</v>
      </c>
      <c r="D20" s="6" t="s">
        <v>259</v>
      </c>
      <c r="E20" s="6" t="s">
        <v>303</v>
      </c>
      <c r="F20" s="6" t="s">
        <v>109</v>
      </c>
      <c r="G20" s="6" t="s">
        <v>304</v>
      </c>
      <c r="H20" s="9" t="s">
        <v>305</v>
      </c>
      <c r="I20" s="6">
        <v>200</v>
      </c>
      <c r="J20" s="6">
        <v>200</v>
      </c>
      <c r="K20" s="6"/>
      <c r="L20" s="9" t="s">
        <v>306</v>
      </c>
      <c r="M20" s="6" t="s">
        <v>307</v>
      </c>
    </row>
    <row r="21" s="1" customFormat="1" ht="93" customHeight="1" spans="1:13">
      <c r="A21" s="6">
        <v>18</v>
      </c>
      <c r="B21" s="6" t="s">
        <v>298</v>
      </c>
      <c r="C21" s="6" t="s">
        <v>264</v>
      </c>
      <c r="D21" s="10" t="s">
        <v>308</v>
      </c>
      <c r="E21" s="10" t="s">
        <v>309</v>
      </c>
      <c r="F21" s="6" t="s">
        <v>130</v>
      </c>
      <c r="G21" s="10" t="s">
        <v>310</v>
      </c>
      <c r="H21" s="9" t="s">
        <v>311</v>
      </c>
      <c r="I21" s="6">
        <v>210</v>
      </c>
      <c r="J21" s="6">
        <v>210</v>
      </c>
      <c r="K21" s="6"/>
      <c r="L21" s="10" t="s">
        <v>312</v>
      </c>
      <c r="M21" s="6"/>
    </row>
    <row r="22" s="1" customFormat="1" ht="161" customHeight="1" spans="1:13">
      <c r="A22" s="6">
        <v>19</v>
      </c>
      <c r="B22" s="6" t="s">
        <v>313</v>
      </c>
      <c r="C22" s="6" t="s">
        <v>264</v>
      </c>
      <c r="D22" s="6" t="s">
        <v>259</v>
      </c>
      <c r="E22" s="6" t="s">
        <v>314</v>
      </c>
      <c r="F22" s="6" t="s">
        <v>117</v>
      </c>
      <c r="G22" s="6" t="s">
        <v>117</v>
      </c>
      <c r="H22" s="9" t="s">
        <v>315</v>
      </c>
      <c r="I22" s="6">
        <v>500</v>
      </c>
      <c r="J22" s="6">
        <v>500</v>
      </c>
      <c r="K22" s="6"/>
      <c r="L22" s="9" t="s">
        <v>316</v>
      </c>
      <c r="M22" s="6" t="s">
        <v>317</v>
      </c>
    </row>
    <row r="23" s="1" customFormat="1" ht="81" spans="1:13">
      <c r="A23" s="6">
        <v>20</v>
      </c>
      <c r="B23" s="6" t="s">
        <v>313</v>
      </c>
      <c r="C23" s="6" t="s">
        <v>264</v>
      </c>
      <c r="D23" s="6" t="s">
        <v>259</v>
      </c>
      <c r="E23" s="6" t="s">
        <v>318</v>
      </c>
      <c r="F23" s="6" t="s">
        <v>115</v>
      </c>
      <c r="G23" s="6" t="s">
        <v>319</v>
      </c>
      <c r="H23" s="9" t="s">
        <v>320</v>
      </c>
      <c r="I23" s="6">
        <v>100</v>
      </c>
      <c r="J23" s="6">
        <v>100</v>
      </c>
      <c r="K23" s="10"/>
      <c r="L23" s="10" t="s">
        <v>321</v>
      </c>
      <c r="M23" s="6" t="s">
        <v>322</v>
      </c>
    </row>
    <row r="24" s="1" customFormat="1" ht="147" customHeight="1" spans="1:13">
      <c r="A24" s="6">
        <v>21</v>
      </c>
      <c r="B24" s="6" t="s">
        <v>313</v>
      </c>
      <c r="C24" s="11" t="s">
        <v>264</v>
      </c>
      <c r="D24" s="6" t="s">
        <v>259</v>
      </c>
      <c r="E24" s="6" t="s">
        <v>323</v>
      </c>
      <c r="F24" s="6" t="s">
        <v>24</v>
      </c>
      <c r="G24" s="6" t="s">
        <v>324</v>
      </c>
      <c r="H24" s="12" t="s">
        <v>325</v>
      </c>
      <c r="I24" s="6">
        <v>216</v>
      </c>
      <c r="J24" s="6">
        <v>216</v>
      </c>
      <c r="K24" s="6"/>
      <c r="L24" s="12" t="s">
        <v>326</v>
      </c>
      <c r="M24" s="6"/>
    </row>
    <row r="25" s="1" customFormat="1" ht="98" customHeight="1" spans="1:13">
      <c r="A25" s="6">
        <v>22</v>
      </c>
      <c r="B25" s="6" t="s">
        <v>313</v>
      </c>
      <c r="C25" s="6" t="s">
        <v>264</v>
      </c>
      <c r="D25" s="6" t="s">
        <v>308</v>
      </c>
      <c r="E25" s="6" t="s">
        <v>327</v>
      </c>
      <c r="F25" s="6" t="s">
        <v>176</v>
      </c>
      <c r="G25" s="6" t="s">
        <v>328</v>
      </c>
      <c r="H25" s="9" t="s">
        <v>329</v>
      </c>
      <c r="I25" s="6">
        <v>130</v>
      </c>
      <c r="J25" s="6">
        <v>130</v>
      </c>
      <c r="K25" s="6"/>
      <c r="L25" s="9" t="s">
        <v>330</v>
      </c>
      <c r="M25" s="6" t="s">
        <v>331</v>
      </c>
    </row>
    <row r="26" s="1" customFormat="1" ht="149" customHeight="1" spans="1:13">
      <c r="A26" s="6">
        <v>23</v>
      </c>
      <c r="B26" s="6" t="s">
        <v>332</v>
      </c>
      <c r="C26" s="6" t="s">
        <v>264</v>
      </c>
      <c r="D26" s="6" t="s">
        <v>259</v>
      </c>
      <c r="E26" s="6" t="s">
        <v>332</v>
      </c>
      <c r="F26" s="6" t="s">
        <v>333</v>
      </c>
      <c r="G26" s="6" t="s">
        <v>334</v>
      </c>
      <c r="H26" s="9" t="s">
        <v>335</v>
      </c>
      <c r="I26" s="6">
        <v>194</v>
      </c>
      <c r="J26" s="17">
        <v>194</v>
      </c>
      <c r="K26" s="6"/>
      <c r="L26" s="9" t="s">
        <v>336</v>
      </c>
      <c r="M26" s="6"/>
    </row>
    <row r="27" s="1" customFormat="1" ht="148.5" spans="1:13">
      <c r="A27" s="6">
        <v>24</v>
      </c>
      <c r="B27" s="6" t="s">
        <v>337</v>
      </c>
      <c r="C27" s="6" t="s">
        <v>264</v>
      </c>
      <c r="D27" s="6" t="s">
        <v>259</v>
      </c>
      <c r="E27" s="6" t="s">
        <v>338</v>
      </c>
      <c r="F27" s="6" t="s">
        <v>134</v>
      </c>
      <c r="G27" s="6" t="s">
        <v>339</v>
      </c>
      <c r="H27" s="9" t="s">
        <v>340</v>
      </c>
      <c r="I27" s="6">
        <v>150</v>
      </c>
      <c r="J27" s="17">
        <v>150</v>
      </c>
      <c r="K27" s="6"/>
      <c r="L27" s="9" t="s">
        <v>341</v>
      </c>
      <c r="M27" s="9" t="s">
        <v>342</v>
      </c>
    </row>
    <row r="28" s="1" customFormat="1" ht="86" customHeight="1" spans="1:13">
      <c r="A28" s="6">
        <v>25</v>
      </c>
      <c r="B28" s="6" t="s">
        <v>343</v>
      </c>
      <c r="C28" s="6" t="s">
        <v>264</v>
      </c>
      <c r="D28" s="6" t="s">
        <v>259</v>
      </c>
      <c r="E28" s="6" t="s">
        <v>344</v>
      </c>
      <c r="F28" s="6" t="s">
        <v>176</v>
      </c>
      <c r="G28" s="6" t="s">
        <v>345</v>
      </c>
      <c r="H28" s="9" t="s">
        <v>346</v>
      </c>
      <c r="I28" s="6">
        <v>150</v>
      </c>
      <c r="J28" s="6">
        <v>150</v>
      </c>
      <c r="K28" s="6"/>
      <c r="L28" s="9" t="s">
        <v>347</v>
      </c>
      <c r="M28" s="6" t="s">
        <v>348</v>
      </c>
    </row>
    <row r="29" s="1" customFormat="1" ht="109" customHeight="1" spans="1:13">
      <c r="A29" s="6">
        <v>26</v>
      </c>
      <c r="B29" s="6" t="s">
        <v>349</v>
      </c>
      <c r="C29" s="11" t="s">
        <v>264</v>
      </c>
      <c r="D29" s="11" t="s">
        <v>350</v>
      </c>
      <c r="E29" s="11" t="s">
        <v>351</v>
      </c>
      <c r="F29" s="6" t="s">
        <v>24</v>
      </c>
      <c r="G29" s="6" t="s">
        <v>352</v>
      </c>
      <c r="H29" s="12" t="s">
        <v>353</v>
      </c>
      <c r="I29" s="6">
        <v>150</v>
      </c>
      <c r="J29" s="6">
        <v>150</v>
      </c>
      <c r="K29" s="6"/>
      <c r="L29" s="14" t="s">
        <v>354</v>
      </c>
      <c r="M29" s="6"/>
    </row>
    <row r="30" s="1" customFormat="1" ht="145" customHeight="1" spans="1:13">
      <c r="A30" s="6">
        <v>27</v>
      </c>
      <c r="B30" s="6" t="s">
        <v>355</v>
      </c>
      <c r="C30" s="6" t="s">
        <v>356</v>
      </c>
      <c r="D30" s="10" t="s">
        <v>357</v>
      </c>
      <c r="E30" s="6" t="s">
        <v>358</v>
      </c>
      <c r="F30" s="6" t="s">
        <v>359</v>
      </c>
      <c r="G30" s="6" t="s">
        <v>360</v>
      </c>
      <c r="H30" s="13" t="s">
        <v>361</v>
      </c>
      <c r="I30" s="6">
        <v>26</v>
      </c>
      <c r="J30" s="6">
        <v>26</v>
      </c>
      <c r="K30" s="6"/>
      <c r="L30" s="13" t="s">
        <v>362</v>
      </c>
      <c r="M30" s="19" t="s">
        <v>363</v>
      </c>
    </row>
    <row r="31" s="1" customFormat="1" ht="111" customHeight="1" spans="1:13">
      <c r="A31" s="6">
        <v>28</v>
      </c>
      <c r="B31" s="6" t="s">
        <v>355</v>
      </c>
      <c r="C31" s="6" t="s">
        <v>356</v>
      </c>
      <c r="D31" s="10" t="s">
        <v>357</v>
      </c>
      <c r="E31" s="6" t="s">
        <v>364</v>
      </c>
      <c r="F31" s="6" t="s">
        <v>63</v>
      </c>
      <c r="G31" s="6" t="s">
        <v>365</v>
      </c>
      <c r="H31" s="9" t="s">
        <v>366</v>
      </c>
      <c r="I31" s="6">
        <v>112</v>
      </c>
      <c r="J31" s="6">
        <v>112</v>
      </c>
      <c r="K31" s="6"/>
      <c r="L31" s="9" t="s">
        <v>367</v>
      </c>
      <c r="M31" s="10"/>
    </row>
    <row r="32" s="1" customFormat="1" ht="90" customHeight="1" spans="1:13">
      <c r="A32" s="6">
        <v>29</v>
      </c>
      <c r="B32" s="6" t="s">
        <v>355</v>
      </c>
      <c r="C32" s="10" t="s">
        <v>368</v>
      </c>
      <c r="D32" s="10" t="s">
        <v>369</v>
      </c>
      <c r="E32" s="10" t="s">
        <v>370</v>
      </c>
      <c r="F32" s="6" t="s">
        <v>79</v>
      </c>
      <c r="G32" s="6" t="s">
        <v>371</v>
      </c>
      <c r="H32" s="9" t="s">
        <v>372</v>
      </c>
      <c r="I32" s="6">
        <v>125</v>
      </c>
      <c r="J32" s="6">
        <v>125</v>
      </c>
      <c r="K32" s="10"/>
      <c r="L32" s="9" t="s">
        <v>373</v>
      </c>
      <c r="M32" s="6" t="s">
        <v>374</v>
      </c>
    </row>
    <row r="33" s="1" customFormat="1" ht="83" customHeight="1" spans="1:13">
      <c r="A33" s="6">
        <v>30</v>
      </c>
      <c r="B33" s="6" t="s">
        <v>355</v>
      </c>
      <c r="C33" s="6" t="s">
        <v>356</v>
      </c>
      <c r="D33" s="6" t="s">
        <v>375</v>
      </c>
      <c r="E33" s="6" t="s">
        <v>376</v>
      </c>
      <c r="F33" s="6" t="s">
        <v>75</v>
      </c>
      <c r="G33" s="6" t="s">
        <v>377</v>
      </c>
      <c r="H33" s="9" t="s">
        <v>378</v>
      </c>
      <c r="I33" s="6">
        <v>30</v>
      </c>
      <c r="J33" s="6">
        <v>30</v>
      </c>
      <c r="K33" s="6"/>
      <c r="L33" s="10" t="s">
        <v>379</v>
      </c>
      <c r="M33" s="19"/>
    </row>
    <row r="34" s="1" customFormat="1" ht="72" customHeight="1" spans="1:13">
      <c r="A34" s="6">
        <v>31</v>
      </c>
      <c r="B34" s="6" t="s">
        <v>380</v>
      </c>
      <c r="C34" s="11" t="s">
        <v>264</v>
      </c>
      <c r="D34" s="11" t="s">
        <v>380</v>
      </c>
      <c r="E34" s="11" t="s">
        <v>381</v>
      </c>
      <c r="F34" s="6" t="s">
        <v>37</v>
      </c>
      <c r="G34" s="6"/>
      <c r="H34" s="12" t="s">
        <v>382</v>
      </c>
      <c r="I34" s="6">
        <v>150</v>
      </c>
      <c r="J34" s="6">
        <v>150</v>
      </c>
      <c r="K34" s="6"/>
      <c r="L34" s="14" t="s">
        <v>383</v>
      </c>
      <c r="M34" s="6"/>
    </row>
    <row r="35" s="1" customFormat="1" ht="101" customHeight="1" spans="1:13">
      <c r="A35" s="6">
        <v>32</v>
      </c>
      <c r="B35" s="6" t="s">
        <v>384</v>
      </c>
      <c r="C35" s="11" t="s">
        <v>264</v>
      </c>
      <c r="D35" s="6" t="s">
        <v>384</v>
      </c>
      <c r="E35" s="11" t="s">
        <v>385</v>
      </c>
      <c r="F35" s="6" t="s">
        <v>37</v>
      </c>
      <c r="G35" s="6"/>
      <c r="H35" s="12" t="s">
        <v>386</v>
      </c>
      <c r="I35" s="6">
        <v>200</v>
      </c>
      <c r="J35" s="6">
        <v>200</v>
      </c>
      <c r="K35" s="6"/>
      <c r="L35" s="14" t="s">
        <v>387</v>
      </c>
      <c r="M35" s="6"/>
    </row>
    <row r="36" s="1" customFormat="1" ht="145" customHeight="1" spans="1:13">
      <c r="A36" s="6">
        <v>33</v>
      </c>
      <c r="B36" s="6" t="s">
        <v>388</v>
      </c>
      <c r="C36" s="11" t="s">
        <v>389</v>
      </c>
      <c r="D36" s="14" t="s">
        <v>390</v>
      </c>
      <c r="E36" s="15" t="s">
        <v>391</v>
      </c>
      <c r="F36" s="15" t="s">
        <v>27</v>
      </c>
      <c r="G36" s="15" t="s">
        <v>35</v>
      </c>
      <c r="H36" s="12" t="s">
        <v>392</v>
      </c>
      <c r="I36" s="15">
        <v>43</v>
      </c>
      <c r="J36" s="15">
        <v>43</v>
      </c>
      <c r="K36" s="20"/>
      <c r="L36" s="20"/>
      <c r="M36" s="20"/>
    </row>
    <row r="37" s="1" customFormat="1" ht="111" customHeight="1" spans="1:13">
      <c r="A37" s="6">
        <v>34</v>
      </c>
      <c r="B37" s="6" t="s">
        <v>388</v>
      </c>
      <c r="C37" s="11" t="s">
        <v>389</v>
      </c>
      <c r="D37" s="6" t="s">
        <v>393</v>
      </c>
      <c r="E37" s="16" t="s">
        <v>394</v>
      </c>
      <c r="F37" s="15" t="s">
        <v>37</v>
      </c>
      <c r="G37" s="16" t="s">
        <v>35</v>
      </c>
      <c r="H37" s="16" t="s">
        <v>395</v>
      </c>
      <c r="I37" s="15">
        <v>15</v>
      </c>
      <c r="J37" s="15">
        <v>15</v>
      </c>
      <c r="K37" s="15"/>
      <c r="L37" s="16" t="s">
        <v>396</v>
      </c>
      <c r="M37" s="16"/>
    </row>
    <row r="38" s="1" customFormat="1" ht="44" customHeight="1"/>
    <row r="39" s="1" customFormat="1"/>
    <row r="40" s="1" customFormat="1"/>
    <row r="41" s="1" customFormat="1"/>
    <row r="42" s="1" customFormat="1" ht="69" customHeight="1"/>
    <row r="43" s="1" customFormat="1" ht="57" customHeight="1"/>
    <row r="44" s="1" customFormat="1" ht="80" customHeight="1"/>
    <row r="45" s="1" customFormat="1" ht="79" customHeight="1"/>
    <row r="46" s="1" customFormat="1" ht="81" customHeight="1"/>
    <row r="47" s="1" customFormat="1"/>
    <row r="48" s="1" customFormat="1"/>
    <row r="49" s="1" customFormat="1"/>
    <row r="50" s="1" customFormat="1" ht="40" customHeight="1"/>
    <row r="51" s="1" customFormat="1"/>
    <row r="52" s="1" customFormat="1" ht="64" customHeight="1"/>
    <row r="53" s="1" customFormat="1"/>
    <row r="54" s="1" customFormat="1" ht="276" customHeight="1"/>
    <row r="55" s="1" customFormat="1" ht="84" customHeight="1"/>
    <row r="56" s="1" customFormat="1" ht="126" customHeight="1"/>
    <row r="57" s="1" customFormat="1" ht="99" customHeight="1"/>
    <row r="58" s="1" customFormat="1" ht="83" customHeight="1"/>
    <row r="59" s="1" customFormat="1" ht="73" customHeight="1"/>
    <row r="60" s="1" customFormat="1" ht="68" customHeight="1"/>
  </sheetData>
  <mergeCells count="1">
    <mergeCell ref="A1:M1"/>
  </mergeCells>
  <pageMargins left="0.751388888888889" right="0.751388888888889" top="0.629861111111111" bottom="0.472222222222222" header="0.5" footer="0.5"/>
  <pageSetup paperSize="8" scale="72"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初步汇总整合</vt:lpstr>
      <vt:lpstr>犍为县2025年财政衔接推进乡村振兴补助资金项目库</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2024-01-24T07:15:00Z</dcterms:created>
  <dcterms:modified xsi:type="dcterms:W3CDTF">2024-12-12T00:37:07Z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2052-12.1.0.17133</vt:lpwstr>
  </property>
  <property fmtid="{D5CDD505-2E9C-101B-9397-08002B2CF9AE}" pid="3" name="ICV">
    <vt:lpwstr>497F797DA6814EDB8E07C49D46E2A45A_13</vt:lpwstr>
  </property>
</Properties>
</file>