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" sheetId="9" r:id="rId9"/>
    <sheet name="4-2" sheetId="10" r:id="rId10"/>
    <sheet name="5" sheetId="11" r:id="rId11"/>
    <sheet name="6" sheetId="12" r:id="rId12"/>
    <sheet name="7" sheetId="13" r:id="rId13"/>
    <sheet name="8" sheetId="14" r:id="rId14"/>
  </sheets>
  <definedNames/>
  <calcPr fullCalcOnLoad="1"/>
</workbook>
</file>

<file path=xl/sharedStrings.xml><?xml version="1.0" encoding="utf-8"?>
<sst xmlns="http://schemas.openxmlformats.org/spreadsheetml/2006/main" count="1136" uniqueCount="409">
  <si>
    <t>犍为县九井镇人民政府</t>
  </si>
  <si>
    <t>2021年部门预算</t>
  </si>
  <si>
    <t>报送日期：2021年2月21日</t>
  </si>
  <si>
    <t>收支预算总表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</si>
  <si>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</si>
  <si>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</si>
  <si>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</si>
  <si>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</si>
  <si>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</si>
  <si>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</si>
  <si>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201-一般公共服务支出</t>
  </si>
  <si>
    <t>二、政府性基金预算</t>
  </si>
  <si>
    <t>202-外交支出</t>
  </si>
  <si>
    <t>三、教育财政专户管理资金收入</t>
  </si>
  <si>
    <t>203-国防支出</t>
  </si>
  <si>
    <t>四、国有资本经营收入</t>
  </si>
  <si>
    <t>204-公共安全支出</t>
  </si>
  <si>
    <t>五、社保基金预算</t>
  </si>
  <si>
    <t>205-教育支出</t>
  </si>
  <si>
    <t>六、事业收入</t>
  </si>
  <si>
    <t>206-科学技术支出</t>
  </si>
  <si>
    <t>七、事业单位经营收入</t>
  </si>
  <si>
    <t>207-文化旅游体育与传媒支出</t>
  </si>
  <si>
    <t>八、其他收入</t>
  </si>
  <si>
    <t>208-社会保障和就业支出</t>
  </si>
  <si>
    <t>九、上级补助收入</t>
  </si>
  <si>
    <t>209-社会保险基金支出</t>
  </si>
  <si>
    <t>210-卫生健康支出</t>
  </si>
  <si>
    <t>211-节能环保支出</t>
  </si>
  <si>
    <t>212-城乡社区支出</t>
  </si>
  <si>
    <t>213-农林水支出</t>
  </si>
  <si>
    <t>214-交通运输支出</t>
  </si>
  <si>
    <t>215-资源勘探工业信息等支出</t>
  </si>
  <si>
    <t>216-商业服务业等支出</t>
  </si>
  <si>
    <t>217-金融支出</t>
  </si>
  <si>
    <t>219-援助其他地区支出</t>
  </si>
  <si>
    <t>220-自然资源海洋气象等支出</t>
  </si>
  <si>
    <t>221-住房保障支出</t>
  </si>
  <si>
    <t>222-粮油物资储备支出</t>
  </si>
  <si>
    <t>223-国有资本经营预算支出</t>
  </si>
  <si>
    <t>224-灾害防治及应急管理支出</t>
  </si>
  <si>
    <t>227-预备费</t>
  </si>
  <si>
    <t>229-其他支出</t>
  </si>
  <si>
    <t>231-债务还本支出</t>
  </si>
  <si>
    <t>232-债务付息支出</t>
  </si>
  <si>
    <t>233-债务发行费用支出</t>
  </si>
  <si>
    <t>234-抗疫特别国债安排的支出</t>
  </si>
  <si>
    <t>本年收入总计</t>
  </si>
  <si>
    <t>本年支出总计</t>
  </si>
  <si>
    <t>使用非财政拨款结余</t>
  </si>
  <si>
    <t>转移性支出</t>
  </si>
  <si>
    <t>年初结转和结余</t>
  </si>
  <si>
    <t>收入总计</t>
  </si>
  <si>
    <t>支出总计</t>
  </si>
  <si>
    <t>部门收入总表</t>
  </si>
  <si>
    <t>项      目</t>
  </si>
  <si>
    <t>总计</t>
  </si>
  <si>
    <t>当年收入</t>
  </si>
  <si>
    <t>上年结转</t>
  </si>
  <si>
    <t>上级补助</t>
  </si>
  <si>
    <t>科目编码</t>
  </si>
  <si>
    <t>单位编码</t>
  </si>
  <si>
    <t>单位名称（科目）</t>
  </si>
  <si>
    <t>合计</t>
  </si>
  <si>
    <t>一般公共预算收入</t>
  </si>
  <si>
    <t>事业单位经营收入</t>
  </si>
  <si>
    <t>教育财政专户管理资金收入</t>
  </si>
  <si>
    <t>政府性基金收入</t>
  </si>
  <si>
    <t>国有资本经营收入</t>
  </si>
  <si>
    <t>社保基金预算</t>
  </si>
  <si>
    <t>其他收入</t>
  </si>
  <si>
    <t>类</t>
  </si>
  <si>
    <t>款</t>
  </si>
  <si>
    <t>项</t>
  </si>
  <si>
    <t>公共财政小计</t>
  </si>
  <si>
    <t>经费拨款</t>
  </si>
  <si>
    <t>义务教育转移支付收入</t>
  </si>
  <si>
    <t>基本养老保险和低保等转移支付收入</t>
  </si>
  <si>
    <t>基层公检法司转移支付收入</t>
  </si>
  <si>
    <t>农村综合改革转移支付收入</t>
  </si>
  <si>
    <t>新型农村合作医疗等转移支付收入</t>
  </si>
  <si>
    <t>专项转移支付收入</t>
  </si>
  <si>
    <t>教育费附加</t>
  </si>
  <si>
    <t>其他一般性转移支付</t>
  </si>
  <si>
    <t>残疾人就业保障金</t>
  </si>
  <si>
    <t/>
  </si>
  <si>
    <t>338312</t>
  </si>
  <si>
    <t>乡镇</t>
  </si>
  <si>
    <t xml:space="preserve">  九井镇</t>
  </si>
  <si>
    <t>201</t>
  </si>
  <si>
    <t>03</t>
  </si>
  <si>
    <t>01</t>
  </si>
  <si>
    <t xml:space="preserve">  338</t>
  </si>
  <si>
    <t xml:space="preserve">    行政运行</t>
  </si>
  <si>
    <t>02</t>
  </si>
  <si>
    <t xml:space="preserve">    一般行政管理事务</t>
  </si>
  <si>
    <t>50</t>
  </si>
  <si>
    <t xml:space="preserve">    事业运行</t>
  </si>
  <si>
    <t>38</t>
  </si>
  <si>
    <t>208</t>
  </si>
  <si>
    <t>99</t>
  </si>
  <si>
    <t xml:space="preserve">    其他人力资源和社会保障管理事务支出</t>
  </si>
  <si>
    <t>05</t>
  </si>
  <si>
    <t xml:space="preserve">    机关事业单位基本养老保险缴费支出</t>
  </si>
  <si>
    <t>08</t>
  </si>
  <si>
    <t xml:space="preserve">    其他优抚支出</t>
  </si>
  <si>
    <t>11</t>
  </si>
  <si>
    <t xml:space="preserve">    其他残疾人事业支出</t>
  </si>
  <si>
    <t xml:space="preserve">    其他社会保障和就业支出</t>
  </si>
  <si>
    <t>210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</si>
  <si>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</si>
  <si>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</si>
  <si>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</si>
  <si>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</si>
  <si>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>212</t>
  </si>
  <si>
    <t xml:space="preserve">    征地和拆迁补偿支出</t>
  </si>
  <si>
    <t>221</t>
  </si>
  <si>
    <t xml:space="preserve">    住房公积金</t>
  </si>
  <si>
    <t>支出预算表</t>
  </si>
  <si>
    <t>项       目</t>
  </si>
  <si>
    <t>基本支出</t>
  </si>
  <si>
    <t>项目支出</t>
  </si>
  <si>
    <t xml:space="preserve">  行政运行</t>
  </si>
  <si>
    <t xml:space="preserve">  一般行政管理事务</t>
  </si>
  <si>
    <t xml:space="preserve">  事业运行</t>
  </si>
  <si>
    <t xml:space="preserve">  其他人力资源和社会保障管理事务支出</t>
  </si>
  <si>
    <t xml:space="preserve">  机关事业单位基本养老保险缴费支出</t>
  </si>
  <si>
    <t xml:space="preserve">  其他优抚支出</t>
  </si>
  <si>
    <t xml:space="preserve">  其他残疾人事业支出</t>
  </si>
  <si>
    <t xml:space="preserve">  其他社会保障和就业支出</t>
  </si>
  <si>
    <t xml:space="preserve">  行政单位医疗</t>
  </si>
  <si>
    <t xml:space="preserve">  事业单位医疗</t>
  </si>
  <si>
    <t xml:space="preserve">  公务员医疗补助</t>
  </si>
  <si>
    <t xml:space="preserve">  其他行政事业单位医疗支出</t>
  </si>
  <si>
    <t xml:space="preserve">  征地和拆迁补偿支出</t>
  </si>
  <si>
    <t xml:space="preserve">  住房公积金</t>
  </si>
  <si>
    <t>财政拨款收支预算总表</t>
  </si>
  <si>
    <t>收          入</t>
  </si>
  <si>
    <t>支             出</t>
  </si>
  <si>
    <t>项              目</t>
  </si>
  <si>
    <t>2021年预算数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</si>
  <si>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</si>
  <si>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</si>
  <si>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</si>
  <si>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</si>
  <si>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</si>
  <si>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</si>
  <si>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>一般公共预算拨款收入</t>
  </si>
  <si>
    <t>一般公共服务支出</t>
  </si>
  <si>
    <t>政府性基金预算拨款收入</t>
  </si>
  <si>
    <t>外交支出</t>
  </si>
  <si>
    <t>国防支出</t>
  </si>
  <si>
    <t>二、上年结转</t>
  </si>
  <si>
    <t>公共安全支出</t>
  </si>
  <si>
    <t>一般公共预算拨款收入-</t>
  </si>
  <si>
    <t>教育支出</t>
  </si>
  <si>
    <t>政府性基金预算拨款收入-</t>
  </si>
  <si>
    <t>科学技术支出</t>
  </si>
  <si>
    <t>国有资本经营收入-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</si>
  <si>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</si>
  <si>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</si>
  <si>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</si>
  <si>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</si>
  <si>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</si>
  <si>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</si>
  <si>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</si>
  <si>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</si>
  <si>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</si>
  <si>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</si>
  <si>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</si>
  <si>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</si>
  <si>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</si>
  <si>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</si>
  <si>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</si>
  <si>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</si>
  <si>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</si>
  <si>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</si>
  <si>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</si>
  <si>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债务还本支出</t>
  </si>
  <si>
    <t>债务付息支出</t>
  </si>
  <si>
    <t>债务发行费用支出</t>
  </si>
  <si>
    <t>抗疫特别国债安排的支出</t>
  </si>
  <si>
    <t>二、结转下年</t>
  </si>
  <si>
    <t>财政拨款支出预算表（政府经济科目）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</si>
  <si>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</si>
  <si>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</si>
  <si>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</si>
  <si>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</si>
  <si>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</si>
  <si>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</si>
  <si>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小计</t>
  </si>
  <si>
    <t>502</t>
  </si>
  <si>
    <t xml:space="preserve">    办公经费</t>
  </si>
  <si>
    <t>509</t>
  </si>
  <si>
    <t xml:space="preserve">    社会福利和救助</t>
  </si>
  <si>
    <t>501</t>
  </si>
  <si>
    <t xml:space="preserve">    工资奖金津补贴</t>
  </si>
  <si>
    <t>505</t>
  </si>
  <si>
    <t xml:space="preserve">    工资福利支出</t>
  </si>
  <si>
    <t xml:space="preserve">    会议费</t>
  </si>
  <si>
    <t xml:space="preserve">    社会保障缴费</t>
  </si>
  <si>
    <t xml:space="preserve">    商品和服务支出</t>
  </si>
  <si>
    <t>06</t>
  </si>
  <si>
    <t xml:space="preserve">    公务接待费</t>
  </si>
  <si>
    <t xml:space="preserve">    公务用车运行维护费</t>
  </si>
  <si>
    <t>09</t>
  </si>
  <si>
    <t xml:space="preserve">    维修（护）费</t>
  </si>
  <si>
    <t xml:space="preserve">    其他工资福利支出</t>
  </si>
  <si>
    <t xml:space="preserve">    其他商品和服务支出</t>
  </si>
  <si>
    <t xml:space="preserve">    生活补助</t>
  </si>
  <si>
    <t xml:space="preserve">    其他对个人和家庭补助</t>
  </si>
  <si>
    <t>表3</t>
  </si>
  <si>
    <t>基本支出预算表</t>
  </si>
  <si>
    <t>合  计</t>
  </si>
  <si>
    <t>其中：一般公共预算</t>
  </si>
  <si>
    <t>人员支出</t>
  </si>
  <si>
    <t>公用支出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</si>
  <si>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</si>
  <si>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</si>
  <si>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</si>
  <si>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</si>
  <si>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</si>
  <si>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</si>
  <si>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 xml:space="preserve">    伙食补助费</t>
  </si>
  <si>
    <t>07</t>
  </si>
  <si>
    <t xml:space="preserve">    绩效工资</t>
  </si>
  <si>
    <t xml:space="preserve">    机关事业单位基本养老保险缴费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</si>
  <si>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</si>
  <si>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</si>
  <si>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</si>
  <si>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</si>
  <si>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</si>
  <si>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</si>
  <si>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</si>
  <si>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</si>
  <si>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</si>
  <si>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</si>
  <si>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</si>
  <si>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</si>
  <si>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</si>
  <si>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</si>
  <si>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差旅费</t>
  </si>
  <si>
    <t xml:space="preserve">    维修(护)费</t>
  </si>
  <si>
    <t>15</t>
  </si>
  <si>
    <t>17</t>
  </si>
  <si>
    <t>28</t>
  </si>
  <si>
    <t xml:space="preserve">    工会经费</t>
  </si>
  <si>
    <t>29</t>
  </si>
  <si>
    <t xml:space="preserve">    福利费</t>
  </si>
  <si>
    <t>31</t>
  </si>
  <si>
    <t>39</t>
  </si>
  <si>
    <t xml:space="preserve">    其他交通费用</t>
  </si>
  <si>
    <t>303</t>
  </si>
  <si>
    <t xml:space="preserve">  对个人和家庭的补助</t>
  </si>
  <si>
    <t xml:space="preserve">  303</t>
  </si>
  <si>
    <t>04</t>
  </si>
  <si>
    <t xml:space="preserve">    抚恤金</t>
  </si>
  <si>
    <t xml:space="preserve">    奖励金</t>
  </si>
  <si>
    <t xml:space="preserve">    其他对个人和家庭的补助支出</t>
  </si>
  <si>
    <t>一般公共预算支出总表</t>
  </si>
  <si>
    <t>工资福利支出</t>
  </si>
  <si>
    <t>商品和服务支出</t>
  </si>
  <si>
    <t>对个人和家庭补助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</si>
  <si>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</si>
  <si>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</si>
  <si>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</si>
  <si>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</si>
  <si>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</si>
  <si>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</si>
  <si>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单位代码</t>
  </si>
  <si>
    <t>单位名称  （科目）</t>
  </si>
  <si>
    <t>338</t>
  </si>
  <si>
    <t xml:space="preserve">  一般公共服务支出</t>
  </si>
  <si>
    <t xml:space="preserve">    政府办公厅（室）及相关机构事务</t>
  </si>
  <si>
    <t xml:space="preserve">  </t>
  </si>
  <si>
    <t xml:space="preserve">      行政运行</t>
  </si>
  <si>
    <t xml:space="preserve">      一般行政管理事务</t>
  </si>
  <si>
    <t xml:space="preserve">      事业运行</t>
  </si>
  <si>
    <t xml:space="preserve">     市场监督管理事务</t>
  </si>
  <si>
    <t xml:space="preserve"> 一般行政管理事务</t>
  </si>
  <si>
    <t xml:space="preserve">  社会保障和就业支出</t>
  </si>
  <si>
    <t xml:space="preserve">    人力资源和社会保障管理事务</t>
  </si>
  <si>
    <t xml:space="preserve">      其他人力资源和社会保障管理事务支出</t>
  </si>
  <si>
    <t xml:space="preserve">    行政事业单位养老支出</t>
  </si>
  <si>
    <t xml:space="preserve">      机关事业单位基本养老保险缴费支出</t>
  </si>
  <si>
    <t xml:space="preserve">    抚恤</t>
  </si>
  <si>
    <t xml:space="preserve">      其他优抚支出</t>
  </si>
  <si>
    <t xml:space="preserve">    残疾人事业</t>
  </si>
  <si>
    <t xml:space="preserve">      其他残疾人事业支出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</si>
  <si>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</si>
  <si>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</si>
  <si>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</si>
  <si>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</si>
  <si>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</si>
  <si>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</si>
  <si>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</si>
  <si>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住房保障支出</t>
  </si>
  <si>
    <t xml:space="preserve">    住房改革支出</t>
  </si>
  <si>
    <t xml:space="preserve">      住房公积金</t>
  </si>
  <si>
    <t>一般公共预算支出表</t>
  </si>
  <si>
    <t>对个人和家庭的补助</t>
  </si>
  <si>
    <t>基本建设支出</t>
  </si>
  <si>
    <t>其他资本性支出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</si>
  <si>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</si>
  <si>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</si>
  <si>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</si>
  <si>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</si>
  <si>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</si>
  <si>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</si>
  <si>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</si>
  <si>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</t>
  </si>
  <si>
    <t>公务员医疗补助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</si>
  <si>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</si>
  <si>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</si>
  <si>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</si>
  <si>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</si>
  <si>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</si>
  <si>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</si>
  <si>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</si>
  <si>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</si>
  <si>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</si>
  <si>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</si>
  <si>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</si>
  <si>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</si>
  <si>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</si>
  <si>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</si>
  <si>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</si>
  <si>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</si>
  <si>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</si>
  <si>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</si>
  <si>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</si>
  <si>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</si>
  <si>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</si>
  <si>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</si>
  <si>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</si>
  <si>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</si>
  <si>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</si>
  <si>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</si>
  <si>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</si>
  <si>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</si>
  <si>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</si>
  <si>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</si>
  <si>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</si>
  <si>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</si>
  <si>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</si>
  <si>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</si>
  <si>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</si>
  <si>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</si>
  <si>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</si>
  <si>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</si>
  <si>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</si>
  <si>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</si>
  <si>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</si>
  <si>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</si>
  <si>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</si>
  <si>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</si>
  <si>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</si>
  <si>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</si>
  <si>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</si>
  <si>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</si>
  <si>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</si>
  <si>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</si>
  <si>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</si>
  <si>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</si>
  <si>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</si>
  <si>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</si>
  <si>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</si>
  <si>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</si>
  <si>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</si>
  <si>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</si>
  <si>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</si>
  <si>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</si>
  <si>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</si>
  <si>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</si>
  <si>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</si>
  <si>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</si>
  <si>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</si>
  <si>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</si>
  <si>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</si>
  <si>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</si>
  <si>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赠与</t>
  </si>
  <si>
    <t>国家赔偿支出</t>
  </si>
  <si>
    <t>对民间非营利组织和群众性自治组织补助</t>
  </si>
  <si>
    <t xml:space="preserve"> 市场监督管理事务</t>
  </si>
  <si>
    <t>一般公共预算项目支出预算表</t>
  </si>
  <si>
    <t>单位名称（项目）</t>
  </si>
  <si>
    <t>金额</t>
  </si>
  <si>
    <t xml:space="preserve">    乡镇专项业务费</t>
  </si>
  <si>
    <t xml:space="preserve">    食品安全协管员经费</t>
  </si>
  <si>
    <t>政府性基金预算表</t>
  </si>
  <si>
    <t xml:space="preserve">  征地和拆迁补偿支出（“大棚房”另案处理问题项目整治整改经费）</t>
  </si>
  <si>
    <t xml:space="preserve">  征地和拆迁补偿支出（乡镇专项业务费）</t>
  </si>
  <si>
    <t>国有资本经营支出预算表</t>
  </si>
  <si>
    <t>科目名称</t>
  </si>
  <si>
    <t>“三公”经费财政拨款预算表</t>
  </si>
  <si>
    <t>项目</t>
  </si>
  <si>
    <t>本年预算数</t>
  </si>
  <si>
    <t>其中：财政拨款</t>
  </si>
  <si>
    <t>政府性基金</t>
  </si>
  <si>
    <t>1、因公出国(境)费用</t>
  </si>
  <si>
    <t>2、公务接待费</t>
  </si>
  <si>
    <t>3、公务用车购置和运行费</t>
  </si>
  <si>
    <t>其中：（1）公务用车运行费</t>
  </si>
  <si>
    <t>（2）公务用车购置费</t>
  </si>
  <si>
    <t>政府采购预算表</t>
  </si>
  <si>
    <t>单位名称</t>
  </si>
  <si>
    <t>经济科目</t>
  </si>
  <si>
    <t>项目类别</t>
  </si>
  <si>
    <t>项目名称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</si>
</sst>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00"/>
    <numFmt numFmtId="178" formatCode="#,#00"/>
    <numFmt numFmtId="179" formatCode="#,##0.00_);[Red]\(#,##0.00\)"/>
    <numFmt numFmtId="180" formatCode="#,##0_ "/>
  </numFmts>
  <fonts count="57">
    <font>
      <sz val="11"/>
      <color indexed="8"/>
      <name val="Calibri"/>
      <family val="2"/>
    </font>
    <font>
      <sz val="11"/>
      <name val="宋体"/>
      <family val="0"/>
    </font>
    <font>
      <sz val="9"/>
      <color indexed="8"/>
      <name val="宋体"/>
      <family val="0"/>
    </font>
    <font>
      <b/>
      <sz val="22"/>
      <color indexed="8"/>
      <name val="华文中宋"/>
      <family val="0"/>
    </font>
    <font>
      <b/>
      <sz val="36"/>
      <color indexed="8"/>
      <name val="黑体"/>
      <family val="3"/>
    </font>
    <font>
      <sz val="9"/>
      <color indexed="11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22"/>
      <color indexed="8"/>
      <name val="方正小标宋简体"/>
      <family val="4"/>
    </font>
    <font>
      <b/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黑体"/>
      <family val="3"/>
    </font>
    <font>
      <sz val="11"/>
      <color indexed="8"/>
      <name val="宋体"/>
      <family val="0"/>
    </font>
    <font>
      <b/>
      <sz val="48"/>
      <color indexed="8"/>
      <name val="宋体"/>
      <family val="0"/>
    </font>
    <font>
      <b/>
      <sz val="12"/>
      <color indexed="8"/>
      <name val="宋体"/>
      <family val="0"/>
    </font>
    <font>
      <sz val="18"/>
      <color indexed="8"/>
      <name val="宋体"/>
      <family val="0"/>
    </font>
    <font>
      <b/>
      <sz val="36"/>
      <name val="黑体"/>
      <family val="3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1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52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176" fontId="2" fillId="0" borderId="13" xfId="0" applyNumberFormat="1" applyFont="1" applyFill="1" applyBorder="1" applyAlignment="1" applyProtection="1">
      <alignment horizontal="left" vertical="center" wrapText="1"/>
      <protection/>
    </xf>
    <xf numFmtId="176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177" fontId="4" fillId="0" borderId="0" xfId="0" applyNumberFormat="1" applyFont="1" applyFill="1" applyAlignment="1" applyProtection="1">
      <alignment horizontal="center" vertical="top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1" fontId="2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Continuous" vertical="center"/>
      <protection/>
    </xf>
    <xf numFmtId="0" fontId="9" fillId="0" borderId="11" xfId="0" applyFont="1" applyFill="1" applyBorder="1" applyAlignment="1" applyProtection="1">
      <alignment vertical="center" wrapText="1"/>
      <protection/>
    </xf>
    <xf numFmtId="0" fontId="9" fillId="0" borderId="15" xfId="0" applyFont="1" applyFill="1" applyBorder="1" applyAlignment="1" applyProtection="1">
      <alignment vertical="center" wrapText="1"/>
      <protection/>
    </xf>
    <xf numFmtId="0" fontId="9" fillId="0" borderId="12" xfId="0" applyFont="1" applyFill="1" applyBorder="1" applyAlignment="1" applyProtection="1">
      <alignment vertical="center" wrapText="1"/>
      <protection/>
    </xf>
    <xf numFmtId="49" fontId="10" fillId="0" borderId="16" xfId="0" applyNumberFormat="1" applyFont="1" applyFill="1" applyBorder="1" applyAlignment="1" applyProtection="1">
      <alignment vertical="center" wrapText="1"/>
      <protection/>
    </xf>
    <xf numFmtId="178" fontId="10" fillId="0" borderId="16" xfId="0" applyNumberFormat="1" applyFont="1" applyFill="1" applyBorder="1" applyAlignment="1" applyProtection="1">
      <alignment vertical="center" wrapText="1"/>
      <protection/>
    </xf>
    <xf numFmtId="0" fontId="11" fillId="0" borderId="16" xfId="0" applyNumberFormat="1" applyFont="1" applyFill="1" applyBorder="1" applyAlignment="1" applyProtection="1">
      <alignment vertical="center" wrapText="1"/>
      <protection/>
    </xf>
    <xf numFmtId="178" fontId="11" fillId="0" borderId="16" xfId="0" applyNumberFormat="1" applyFont="1" applyFill="1" applyBorder="1" applyAlignment="1" applyProtection="1">
      <alignment vertical="center" wrapText="1"/>
      <protection/>
    </xf>
    <xf numFmtId="44" fontId="2" fillId="0" borderId="0" xfId="0" applyNumberFormat="1" applyFont="1" applyFill="1" applyAlignment="1" applyProtection="1">
      <alignment vertical="center"/>
      <protection/>
    </xf>
    <xf numFmtId="44" fontId="2" fillId="0" borderId="0" xfId="0" applyNumberFormat="1" applyFont="1" applyFill="1" applyAlignment="1" applyProtection="1">
      <alignment horizontal="right" vertical="center"/>
      <protection/>
    </xf>
    <xf numFmtId="44" fontId="3" fillId="0" borderId="0" xfId="0" applyNumberFormat="1" applyFont="1" applyFill="1" applyAlignment="1" applyProtection="1">
      <alignment horizontal="centerContinuous" vertical="center"/>
      <protection/>
    </xf>
    <xf numFmtId="44" fontId="2" fillId="0" borderId="10" xfId="0" applyNumberFormat="1" applyFont="1" applyFill="1" applyBorder="1" applyAlignment="1" applyProtection="1">
      <alignment horizontal="centerContinuous" vertical="center"/>
      <protection/>
    </xf>
    <xf numFmtId="44" fontId="2" fillId="0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44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vertical="center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3" fontId="2" fillId="0" borderId="18" xfId="0" applyNumberFormat="1" applyFont="1" applyFill="1" applyBorder="1" applyAlignment="1" applyProtection="1">
      <alignment vertical="center"/>
      <protection/>
    </xf>
    <xf numFmtId="3" fontId="2" fillId="0" borderId="19" xfId="0" applyNumberFormat="1" applyFont="1" applyFill="1" applyBorder="1" applyAlignment="1" applyProtection="1">
      <alignment vertical="center"/>
      <protection/>
    </xf>
    <xf numFmtId="3" fontId="2" fillId="0" borderId="11" xfId="0" applyNumberFormat="1" applyFont="1" applyFill="1" applyBorder="1" applyAlignment="1" applyProtection="1">
      <alignment vertical="center"/>
      <protection/>
    </xf>
    <xf numFmtId="9" fontId="6" fillId="0" borderId="0" xfId="0" applyNumberFormat="1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Continuous" vertical="center"/>
      <protection/>
    </xf>
    <xf numFmtId="0" fontId="2" fillId="0" borderId="17" xfId="0" applyFont="1" applyFill="1" applyBorder="1" applyAlignment="1" applyProtection="1">
      <alignment horizontal="centerContinuous" vertical="center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49" fontId="12" fillId="0" borderId="16" xfId="0" applyNumberFormat="1" applyFont="1" applyFill="1" applyBorder="1" applyAlignment="1" applyProtection="1">
      <alignment vertical="center" wrapText="1"/>
      <protection/>
    </xf>
    <xf numFmtId="3" fontId="12" fillId="0" borderId="16" xfId="0" applyNumberFormat="1" applyFont="1" applyFill="1" applyBorder="1" applyAlignment="1" applyProtection="1">
      <alignment vertical="center" wrapText="1"/>
      <protection/>
    </xf>
    <xf numFmtId="49" fontId="12" fillId="0" borderId="20" xfId="0" applyNumberFormat="1" applyFont="1" applyFill="1" applyBorder="1" applyAlignment="1" applyProtection="1">
      <alignment vertical="center" wrapText="1"/>
      <protection/>
    </xf>
    <xf numFmtId="3" fontId="12" fillId="0" borderId="20" xfId="0" applyNumberFormat="1" applyFont="1" applyFill="1" applyBorder="1" applyAlignment="1" applyProtection="1">
      <alignment vertical="center" wrapText="1"/>
      <protection/>
    </xf>
    <xf numFmtId="49" fontId="12" fillId="0" borderId="21" xfId="0" applyNumberFormat="1" applyFont="1" applyFill="1" applyBorder="1" applyAlignment="1" applyProtection="1">
      <alignment vertical="center" wrapText="1"/>
      <protection/>
    </xf>
    <xf numFmtId="3" fontId="12" fillId="0" borderId="21" xfId="0" applyNumberFormat="1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Continuous" vertical="center"/>
      <protection/>
    </xf>
    <xf numFmtId="0" fontId="2" fillId="0" borderId="12" xfId="0" applyFont="1" applyFill="1" applyBorder="1" applyAlignment="1" applyProtection="1">
      <alignment horizontal="centerContinuous" vertical="center"/>
      <protection/>
    </xf>
    <xf numFmtId="49" fontId="12" fillId="0" borderId="22" xfId="0" applyNumberFormat="1" applyFont="1" applyFill="1" applyBorder="1" applyAlignment="1" applyProtection="1">
      <alignment vertical="center" wrapText="1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 applyProtection="1">
      <alignment horizontal="centerContinuous" vertical="center"/>
      <protection/>
    </xf>
    <xf numFmtId="3" fontId="2" fillId="0" borderId="23" xfId="0" applyNumberFormat="1" applyFont="1" applyFill="1" applyBorder="1" applyAlignment="1" applyProtection="1">
      <alignment horizontal="right" vertical="center" wrapText="1"/>
      <protection/>
    </xf>
    <xf numFmtId="49" fontId="12" fillId="0" borderId="10" xfId="0" applyNumberFormat="1" applyFont="1" applyFill="1" applyBorder="1" applyAlignment="1" applyProtection="1">
      <alignment vertical="center" wrapText="1"/>
      <protection/>
    </xf>
    <xf numFmtId="3" fontId="12" fillId="0" borderId="10" xfId="0" applyNumberFormat="1" applyFont="1" applyFill="1" applyBorder="1" applyAlignment="1" applyProtection="1">
      <alignment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21" xfId="0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centerContinuous" vertical="center"/>
      <protection/>
    </xf>
    <xf numFmtId="0" fontId="11" fillId="0" borderId="0" xfId="0" applyFont="1" applyFill="1" applyAlignment="1" applyProtection="1">
      <alignment horizontal="right"/>
      <protection/>
    </xf>
    <xf numFmtId="49" fontId="12" fillId="0" borderId="24" xfId="0" applyNumberFormat="1" applyFont="1" applyFill="1" applyBorder="1" applyAlignment="1" applyProtection="1">
      <alignment vertical="center" wrapText="1"/>
      <protection/>
    </xf>
    <xf numFmtId="3" fontId="12" fillId="0" borderId="25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right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left" vertical="center"/>
      <protection/>
    </xf>
    <xf numFmtId="0" fontId="15" fillId="0" borderId="12" xfId="0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15" fillId="0" borderId="15" xfId="0" applyFont="1" applyFill="1" applyBorder="1" applyAlignment="1" applyProtection="1">
      <alignment horizontal="center" vertical="center"/>
      <protection/>
    </xf>
    <xf numFmtId="0" fontId="15" fillId="0" borderId="17" xfId="0" applyFont="1" applyFill="1" applyBorder="1" applyAlignment="1" applyProtection="1">
      <alignment horizontal="center" vertical="center"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vertical="center"/>
      <protection/>
    </xf>
    <xf numFmtId="49" fontId="2" fillId="0" borderId="14" xfId="0" applyNumberFormat="1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1" fontId="16" fillId="0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11" fillId="0" borderId="18" xfId="0" applyFont="1" applyFill="1" applyBorder="1" applyAlignment="1" applyProtection="1">
      <alignment horizontal="left"/>
      <protection/>
    </xf>
    <xf numFmtId="0" fontId="11" fillId="0" borderId="0" xfId="0" applyFont="1" applyFill="1" applyAlignment="1" applyProtection="1">
      <alignment/>
      <protection/>
    </xf>
    <xf numFmtId="0" fontId="11" fillId="0" borderId="12" xfId="0" applyFont="1" applyFill="1" applyBorder="1" applyAlignment="1" applyProtection="1">
      <alignment horizontal="centerContinuous" vertical="center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4" fontId="11" fillId="0" borderId="12" xfId="0" applyNumberFormat="1" applyFont="1" applyFill="1" applyBorder="1" applyAlignment="1" applyProtection="1">
      <alignment horizontal="center" vertical="center" wrapText="1"/>
      <protection/>
    </xf>
    <xf numFmtId="179" fontId="11" fillId="0" borderId="13" xfId="0" applyNumberFormat="1" applyFont="1" applyFill="1" applyBorder="1" applyAlignment="1" applyProtection="1">
      <alignment vertical="center"/>
      <protection/>
    </xf>
    <xf numFmtId="3" fontId="10" fillId="0" borderId="24" xfId="0" applyNumberFormat="1" applyFont="1" applyFill="1" applyBorder="1" applyAlignment="1" applyProtection="1">
      <alignment vertical="center" wrapText="1"/>
      <protection/>
    </xf>
    <xf numFmtId="179" fontId="11" fillId="0" borderId="15" xfId="0" applyNumberFormat="1" applyFont="1" applyFill="1" applyBorder="1" applyAlignment="1" applyProtection="1">
      <alignment vertical="center"/>
      <protection/>
    </xf>
    <xf numFmtId="3" fontId="10" fillId="0" borderId="16" xfId="0" applyNumberFormat="1" applyFont="1" applyFill="1" applyBorder="1" applyAlignment="1" applyProtection="1">
      <alignment vertical="center" wrapText="1"/>
      <protection/>
    </xf>
    <xf numFmtId="3" fontId="10" fillId="0" borderId="27" xfId="0" applyNumberFormat="1" applyFont="1" applyFill="1" applyBorder="1" applyAlignment="1" applyProtection="1">
      <alignment vertical="center" wrapText="1"/>
      <protection/>
    </xf>
    <xf numFmtId="3" fontId="10" fillId="0" borderId="28" xfId="0" applyNumberFormat="1" applyFont="1" applyFill="1" applyBorder="1" applyAlignment="1" applyProtection="1">
      <alignment vertical="center" wrapText="1"/>
      <protection/>
    </xf>
    <xf numFmtId="3" fontId="10" fillId="0" borderId="29" xfId="0" applyNumberFormat="1" applyFont="1" applyFill="1" applyBorder="1" applyAlignment="1" applyProtection="1">
      <alignment vertical="center" wrapText="1"/>
      <protection/>
    </xf>
    <xf numFmtId="3" fontId="10" fillId="0" borderId="30" xfId="0" applyNumberFormat="1" applyFont="1" applyFill="1" applyBorder="1" applyAlignment="1" applyProtection="1">
      <alignment vertical="center" wrapText="1"/>
      <protection/>
    </xf>
    <xf numFmtId="3" fontId="10" fillId="0" borderId="31" xfId="0" applyNumberFormat="1" applyFont="1" applyFill="1" applyBorder="1" applyAlignment="1" applyProtection="1">
      <alignment horizontal="right" vertical="center" wrapText="1"/>
      <protection/>
    </xf>
    <xf numFmtId="3" fontId="10" fillId="0" borderId="31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/>
      <protection/>
    </xf>
    <xf numFmtId="0" fontId="17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1" fontId="18" fillId="0" borderId="0" xfId="0" applyNumberFormat="1" applyFont="1" applyFill="1" applyAlignment="1" applyProtection="1">
      <alignment horizontal="center"/>
      <protection/>
    </xf>
    <xf numFmtId="49" fontId="10" fillId="0" borderId="32" xfId="0" applyNumberFormat="1" applyFont="1" applyFill="1" applyBorder="1" applyAlignment="1" applyProtection="1">
      <alignment vertical="center" wrapText="1"/>
      <protection/>
    </xf>
    <xf numFmtId="49" fontId="10" fillId="0" borderId="22" xfId="0" applyNumberFormat="1" applyFont="1" applyFill="1" applyBorder="1" applyAlignment="1" applyProtection="1">
      <alignment vertical="center" wrapText="1"/>
      <protection/>
    </xf>
    <xf numFmtId="3" fontId="10" fillId="0" borderId="33" xfId="0" applyNumberFormat="1" applyFont="1" applyFill="1" applyBorder="1" applyAlignment="1" applyProtection="1">
      <alignment vertical="center" wrapText="1"/>
      <protection/>
    </xf>
    <xf numFmtId="3" fontId="10" fillId="0" borderId="34" xfId="0" applyNumberFormat="1" applyFont="1" applyFill="1" applyBorder="1" applyAlignment="1" applyProtection="1">
      <alignment vertical="center" wrapText="1"/>
      <protection/>
    </xf>
    <xf numFmtId="3" fontId="10" fillId="0" borderId="35" xfId="0" applyNumberFormat="1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Continuous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3" fontId="12" fillId="0" borderId="33" xfId="0" applyNumberFormat="1" applyFont="1" applyFill="1" applyBorder="1" applyAlignment="1" applyProtection="1">
      <alignment vertical="center" wrapText="1"/>
      <protection/>
    </xf>
    <xf numFmtId="3" fontId="12" fillId="0" borderId="37" xfId="0" applyNumberFormat="1" applyFont="1" applyFill="1" applyBorder="1" applyAlignment="1" applyProtection="1">
      <alignment vertical="center" wrapText="1"/>
      <protection/>
    </xf>
    <xf numFmtId="49" fontId="12" fillId="0" borderId="32" xfId="0" applyNumberFormat="1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horizontal="centerContinuous" vertical="center"/>
      <protection/>
    </xf>
    <xf numFmtId="180" fontId="2" fillId="0" borderId="0" xfId="0" applyNumberFormat="1" applyFont="1" applyFill="1" applyAlignment="1" applyProtection="1">
      <alignment vertical="center"/>
      <protection/>
    </xf>
    <xf numFmtId="180" fontId="3" fillId="0" borderId="0" xfId="0" applyNumberFormat="1" applyFont="1" applyFill="1" applyAlignment="1" applyProtection="1">
      <alignment horizontal="centerContinuous" vertical="center"/>
      <protection/>
    </xf>
    <xf numFmtId="180" fontId="2" fillId="0" borderId="0" xfId="0" applyNumberFormat="1" applyFont="1" applyFill="1" applyAlignment="1" applyProtection="1">
      <alignment horizontal="right" vertical="center"/>
      <protection/>
    </xf>
    <xf numFmtId="18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180" fontId="2" fillId="0" borderId="36" xfId="0" applyNumberFormat="1" applyFont="1" applyFill="1" applyBorder="1" applyAlignment="1" applyProtection="1">
      <alignment horizontal="center" vertical="center" wrapText="1"/>
      <protection/>
    </xf>
    <xf numFmtId="180" fontId="6" fillId="0" borderId="0" xfId="0" applyNumberFormat="1" applyFont="1" applyFill="1" applyAlignment="1" applyProtection="1">
      <alignment/>
      <protection/>
    </xf>
    <xf numFmtId="180" fontId="3" fillId="0" borderId="0" xfId="0" applyNumberFormat="1" applyFont="1" applyFill="1" applyAlignment="1" applyProtection="1">
      <alignment horizontal="right" vertical="center"/>
      <protection/>
    </xf>
    <xf numFmtId="180" fontId="2" fillId="0" borderId="12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3" fontId="12" fillId="0" borderId="38" xfId="0" applyNumberFormat="1" applyFont="1" applyFill="1" applyBorder="1" applyAlignment="1" applyProtection="1">
      <alignment vertical="center" wrapText="1"/>
      <protection/>
    </xf>
    <xf numFmtId="3" fontId="12" fillId="0" borderId="39" xfId="0" applyNumberFormat="1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vertical="center"/>
      <protection/>
    </xf>
    <xf numFmtId="177" fontId="19" fillId="0" borderId="0" xfId="0" applyNumberFormat="1" applyFont="1" applyFill="1" applyAlignment="1" applyProtection="1">
      <alignment horizontal="center" vertical="top"/>
      <protection/>
    </xf>
    <xf numFmtId="1" fontId="18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FF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8"/>
  <sheetViews>
    <sheetView showGridLines="0" workbookViewId="0" topLeftCell="A1">
      <selection activeCell="A8" sqref="A8"/>
    </sheetView>
  </sheetViews>
  <sheetFormatPr defaultColWidth="9.140625" defaultRowHeight="11.25" customHeight="1"/>
  <cols>
    <col min="1" max="1" width="140.421875" style="0" customWidth="1"/>
  </cols>
  <sheetData>
    <row r="2" ht="63.75" customHeight="1">
      <c r="A2" s="150" t="s">
        <v>0</v>
      </c>
    </row>
    <row r="3" ht="107.25" customHeight="1">
      <c r="A3" s="99" t="s">
        <v>1</v>
      </c>
    </row>
    <row r="4" ht="409.5" customHeight="1" hidden="1">
      <c r="A4" s="100"/>
    </row>
    <row r="5" ht="22.5" customHeight="1">
      <c r="A5" s="121"/>
    </row>
    <row r="6" ht="57" customHeight="1">
      <c r="A6" s="121"/>
    </row>
    <row r="7" ht="78" customHeight="1"/>
    <row r="8" ht="82.5" customHeight="1">
      <c r="A8" s="151" t="s">
        <v>2</v>
      </c>
    </row>
    <row r="15" ht="12.75" customHeight="1"/>
  </sheetData>
  <sheetProtection/>
  <printOptions horizontalCentered="1" verticalCentered="1"/>
  <pageMargins left="0.59" right="0.59" top="0.59" bottom="0.59" header="0.59" footer="0.39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showGridLines="0" workbookViewId="0" topLeftCell="A1">
      <selection activeCell="F9" sqref="F9"/>
    </sheetView>
  </sheetViews>
  <sheetFormatPr defaultColWidth="9.140625" defaultRowHeight="15" customHeight="1"/>
  <cols>
    <col min="1" max="1" width="5.140625" style="0" customWidth="1"/>
    <col min="2" max="3" width="4.28125" style="0" customWidth="1"/>
    <col min="4" max="4" width="17.57421875" style="0" customWidth="1"/>
    <col min="5" max="5" width="60.00390625" style="0" customWidth="1"/>
    <col min="6" max="6" width="24.140625" style="0" customWidth="1"/>
  </cols>
  <sheetData>
    <row r="1" spans="1:6" ht="15" customHeight="1">
      <c r="A1" s="1"/>
      <c r="B1" s="1"/>
      <c r="C1" s="1"/>
      <c r="D1" s="1"/>
      <c r="E1" s="1"/>
      <c r="F1" s="2"/>
    </row>
    <row r="2" spans="1:6" ht="27" customHeight="1">
      <c r="A2" s="58" t="s">
        <v>384</v>
      </c>
      <c r="B2" s="20"/>
      <c r="C2" s="20"/>
      <c r="D2" s="20"/>
      <c r="E2" s="20"/>
      <c r="F2" s="20"/>
    </row>
    <row r="3" spans="1:6" ht="15" customHeight="1">
      <c r="A3" s="1"/>
      <c r="B3" s="1"/>
      <c r="C3" s="1"/>
      <c r="D3" s="1"/>
      <c r="E3" s="1"/>
      <c r="F3" s="2" t="s">
        <v>4</v>
      </c>
    </row>
    <row r="4" spans="1:6" ht="15" customHeight="1">
      <c r="A4" s="59" t="s">
        <v>60</v>
      </c>
      <c r="B4" s="59"/>
      <c r="C4" s="59"/>
      <c r="D4" s="39" t="s">
        <v>269</v>
      </c>
      <c r="E4" s="38" t="s">
        <v>385</v>
      </c>
      <c r="F4" s="39" t="s">
        <v>386</v>
      </c>
    </row>
    <row r="5" spans="1:6" ht="15" customHeight="1">
      <c r="A5" s="5" t="s">
        <v>71</v>
      </c>
      <c r="B5" s="5" t="s">
        <v>72</v>
      </c>
      <c r="C5" s="5" t="s">
        <v>73</v>
      </c>
      <c r="D5" s="39"/>
      <c r="E5" s="51"/>
      <c r="F5" s="39"/>
    </row>
    <row r="6" spans="1:6" ht="15" customHeight="1">
      <c r="A6" s="56" t="s">
        <v>85</v>
      </c>
      <c r="B6" s="56" t="s">
        <v>85</v>
      </c>
      <c r="C6" s="56" t="s">
        <v>85</v>
      </c>
      <c r="D6" s="60" t="s">
        <v>85</v>
      </c>
      <c r="E6" s="60" t="s">
        <v>63</v>
      </c>
      <c r="F6" s="53">
        <v>1566826.7</v>
      </c>
    </row>
    <row r="7" spans="1:6" ht="15" customHeight="1">
      <c r="A7" s="56" t="s">
        <v>85</v>
      </c>
      <c r="B7" s="56" t="s">
        <v>85</v>
      </c>
      <c r="C7" s="56" t="s">
        <v>85</v>
      </c>
      <c r="D7" s="60" t="s">
        <v>271</v>
      </c>
      <c r="E7" s="60" t="s">
        <v>87</v>
      </c>
      <c r="F7" s="53">
        <v>1566826.7</v>
      </c>
    </row>
    <row r="8" spans="1:6" ht="15" customHeight="1">
      <c r="A8" s="56" t="s">
        <v>85</v>
      </c>
      <c r="B8" s="56" t="s">
        <v>85</v>
      </c>
      <c r="C8" s="56" t="s">
        <v>85</v>
      </c>
      <c r="D8" s="60" t="s">
        <v>85</v>
      </c>
      <c r="E8" s="60" t="s">
        <v>123</v>
      </c>
      <c r="F8" s="53">
        <v>1566826.7</v>
      </c>
    </row>
    <row r="9" spans="1:6" ht="15" customHeight="1">
      <c r="A9" s="56" t="s">
        <v>89</v>
      </c>
      <c r="B9" s="56" t="s">
        <v>90</v>
      </c>
      <c r="C9" s="56" t="s">
        <v>94</v>
      </c>
      <c r="D9" s="60" t="s">
        <v>92</v>
      </c>
      <c r="E9" s="60" t="s">
        <v>387</v>
      </c>
      <c r="F9" s="53">
        <v>1548826.7</v>
      </c>
    </row>
    <row r="10" spans="1:6" ht="15" customHeight="1">
      <c r="A10" s="56" t="s">
        <v>89</v>
      </c>
      <c r="B10" s="56" t="s">
        <v>98</v>
      </c>
      <c r="C10" s="56" t="s">
        <v>94</v>
      </c>
      <c r="D10" s="60" t="s">
        <v>92</v>
      </c>
      <c r="E10" s="60" t="s">
        <v>388</v>
      </c>
      <c r="F10" s="53">
        <v>18000</v>
      </c>
    </row>
  </sheetData>
  <sheetProtection/>
  <mergeCells count="3"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"/>
  <sheetViews>
    <sheetView showGridLines="0" workbookViewId="0" topLeftCell="A1">
      <selection activeCell="E8" sqref="E8"/>
    </sheetView>
  </sheetViews>
  <sheetFormatPr defaultColWidth="9.140625" defaultRowHeight="15" customHeight="1"/>
  <cols>
    <col min="1" max="3" width="4.57421875" style="0" customWidth="1"/>
    <col min="4" max="4" width="13.00390625" style="0" customWidth="1"/>
    <col min="5" max="5" width="42.140625" style="0" customWidth="1"/>
    <col min="6" max="8" width="15.8515625" style="0" customWidth="1"/>
  </cols>
  <sheetData>
    <row r="1" spans="1:8" ht="15" customHeight="1">
      <c r="A1" s="1"/>
      <c r="B1" s="1"/>
      <c r="C1" s="1"/>
      <c r="D1" s="1"/>
      <c r="E1" s="1"/>
      <c r="F1" s="1"/>
      <c r="G1" s="1"/>
      <c r="H1" s="2"/>
    </row>
    <row r="2" spans="1:8" ht="30.75" customHeight="1">
      <c r="A2" s="3" t="s">
        <v>389</v>
      </c>
      <c r="B2" s="3"/>
      <c r="C2" s="3"/>
      <c r="D2" s="3"/>
      <c r="E2" s="3"/>
      <c r="F2" s="3"/>
      <c r="G2" s="3"/>
      <c r="H2" s="3"/>
    </row>
    <row r="3" spans="1:8" ht="15" customHeight="1">
      <c r="A3" s="1"/>
      <c r="B3" s="1"/>
      <c r="C3" s="1"/>
      <c r="D3" s="1"/>
      <c r="E3" s="1"/>
      <c r="F3" s="1"/>
      <c r="G3" s="1"/>
      <c r="H3" s="2" t="s">
        <v>4</v>
      </c>
    </row>
    <row r="4" spans="1:8" ht="15" customHeight="1">
      <c r="A4" s="49" t="s">
        <v>119</v>
      </c>
      <c r="B4" s="49"/>
      <c r="C4" s="49"/>
      <c r="D4" s="49"/>
      <c r="E4" s="50"/>
      <c r="F4" s="38" t="s">
        <v>63</v>
      </c>
      <c r="G4" s="38" t="s">
        <v>120</v>
      </c>
      <c r="H4" s="39" t="s">
        <v>121</v>
      </c>
    </row>
    <row r="5" spans="1:8" ht="15" customHeight="1">
      <c r="A5" s="51" t="s">
        <v>71</v>
      </c>
      <c r="B5" s="51" t="s">
        <v>72</v>
      </c>
      <c r="C5" s="51" t="s">
        <v>73</v>
      </c>
      <c r="D5" s="51" t="s">
        <v>61</v>
      </c>
      <c r="E5" s="51" t="s">
        <v>62</v>
      </c>
      <c r="F5" s="38"/>
      <c r="G5" s="38"/>
      <c r="H5" s="39"/>
    </row>
    <row r="6" spans="1:8" ht="15" customHeight="1">
      <c r="A6" s="52" t="s">
        <v>85</v>
      </c>
      <c r="B6" s="52" t="s">
        <v>85</v>
      </c>
      <c r="C6" s="52" t="s">
        <v>85</v>
      </c>
      <c r="D6" s="52" t="s">
        <v>85</v>
      </c>
      <c r="E6" s="52" t="s">
        <v>63</v>
      </c>
      <c r="F6" s="53">
        <v>703006.66</v>
      </c>
      <c r="G6" s="53">
        <v>0</v>
      </c>
      <c r="H6" s="53">
        <v>703006.66</v>
      </c>
    </row>
    <row r="7" spans="1:8" ht="15" customHeight="1">
      <c r="A7" s="52" t="s">
        <v>85</v>
      </c>
      <c r="B7" s="52" t="s">
        <v>85</v>
      </c>
      <c r="C7" s="52" t="s">
        <v>85</v>
      </c>
      <c r="D7" s="52" t="s">
        <v>271</v>
      </c>
      <c r="E7" s="52" t="s">
        <v>87</v>
      </c>
      <c r="F7" s="53">
        <v>703006.66</v>
      </c>
      <c r="G7" s="53">
        <v>0</v>
      </c>
      <c r="H7" s="53">
        <v>703006.66</v>
      </c>
    </row>
    <row r="8" spans="1:8" ht="15" customHeight="1">
      <c r="A8" s="54" t="s">
        <v>114</v>
      </c>
      <c r="B8" s="54" t="s">
        <v>104</v>
      </c>
      <c r="C8" s="54" t="s">
        <v>91</v>
      </c>
      <c r="D8" s="54" t="s">
        <v>92</v>
      </c>
      <c r="E8" s="54" t="s">
        <v>390</v>
      </c>
      <c r="F8" s="55">
        <v>41340</v>
      </c>
      <c r="G8" s="55">
        <v>0</v>
      </c>
      <c r="H8" s="55">
        <v>41340</v>
      </c>
    </row>
    <row r="9" spans="1:8" ht="15" customHeight="1">
      <c r="A9" s="56" t="s">
        <v>114</v>
      </c>
      <c r="B9" s="56" t="s">
        <v>104</v>
      </c>
      <c r="C9" s="56" t="s">
        <v>91</v>
      </c>
      <c r="D9" s="56" t="s">
        <v>92</v>
      </c>
      <c r="E9" s="56" t="s">
        <v>391</v>
      </c>
      <c r="F9" s="57">
        <v>661666.66</v>
      </c>
      <c r="G9" s="57">
        <v>0</v>
      </c>
      <c r="H9" s="57">
        <v>661666.66</v>
      </c>
    </row>
  </sheetData>
  <sheetProtection/>
  <mergeCells count="3">
    <mergeCell ref="F4:F5"/>
    <mergeCell ref="G4:G5"/>
    <mergeCell ref="H4:H5"/>
  </mergeCells>
  <printOptions/>
  <pageMargins left="0.75" right="0.75" top="1" bottom="1" header="0.5" footer="0.5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"/>
  <sheetViews>
    <sheetView showGridLines="0" workbookViewId="0" topLeftCell="A1">
      <selection activeCell="H30" sqref="H30"/>
    </sheetView>
  </sheetViews>
  <sheetFormatPr defaultColWidth="9.140625" defaultRowHeight="12.75" customHeight="1"/>
  <cols>
    <col min="1" max="3" width="3.8515625" style="15" customWidth="1"/>
    <col min="4" max="4" width="11.140625" style="15" customWidth="1"/>
    <col min="5" max="5" width="36.140625" style="15" customWidth="1"/>
    <col min="6" max="8" width="13.57421875" style="15" customWidth="1"/>
    <col min="9" max="11" width="10.28125" style="15" customWidth="1"/>
  </cols>
  <sheetData>
    <row r="1" spans="1:11" ht="24.75" customHeight="1">
      <c r="A1" s="33"/>
      <c r="B1" s="1"/>
      <c r="C1" s="1"/>
      <c r="D1" s="1"/>
      <c r="E1" s="1"/>
      <c r="F1" s="1"/>
      <c r="G1" s="1"/>
      <c r="H1" s="34"/>
      <c r="I1" s="48"/>
      <c r="J1" s="48"/>
      <c r="K1" s="48"/>
    </row>
    <row r="2" spans="1:11" ht="24.75" customHeight="1">
      <c r="A2" s="35" t="s">
        <v>392</v>
      </c>
      <c r="B2" s="35"/>
      <c r="C2" s="35"/>
      <c r="D2" s="35"/>
      <c r="E2" s="35"/>
      <c r="F2" s="35"/>
      <c r="G2" s="35"/>
      <c r="H2" s="35"/>
      <c r="I2" s="48"/>
      <c r="J2" s="48"/>
      <c r="K2" s="48"/>
    </row>
    <row r="3" spans="1:11" ht="24.75" customHeight="1">
      <c r="A3" s="33"/>
      <c r="B3" s="33"/>
      <c r="C3" s="1"/>
      <c r="D3" s="1"/>
      <c r="E3" s="1"/>
      <c r="F3" s="1"/>
      <c r="G3" s="1"/>
      <c r="H3" s="34" t="s">
        <v>4</v>
      </c>
      <c r="I3" s="48"/>
      <c r="J3" s="48"/>
      <c r="K3" s="48"/>
    </row>
    <row r="4" spans="1:11" ht="21.75" customHeight="1">
      <c r="A4" s="36" t="s">
        <v>119</v>
      </c>
      <c r="B4" s="36"/>
      <c r="C4" s="36"/>
      <c r="D4" s="36"/>
      <c r="E4" s="37"/>
      <c r="F4" s="38" t="s">
        <v>63</v>
      </c>
      <c r="G4" s="38" t="s">
        <v>120</v>
      </c>
      <c r="H4" s="39" t="s">
        <v>121</v>
      </c>
      <c r="I4" s="48"/>
      <c r="J4" s="48"/>
      <c r="K4" s="48"/>
    </row>
    <row r="5" spans="1:11" ht="47.25" customHeight="1">
      <c r="A5" s="40" t="s">
        <v>71</v>
      </c>
      <c r="B5" s="40" t="s">
        <v>72</v>
      </c>
      <c r="C5" s="40" t="s">
        <v>73</v>
      </c>
      <c r="D5" s="40" t="s">
        <v>61</v>
      </c>
      <c r="E5" s="40" t="s">
        <v>393</v>
      </c>
      <c r="F5" s="38"/>
      <c r="G5" s="38"/>
      <c r="H5" s="39"/>
      <c r="I5" s="48"/>
      <c r="J5" s="48"/>
      <c r="K5" s="48"/>
    </row>
    <row r="6" spans="1:11" ht="12.75" customHeight="1">
      <c r="A6" s="41"/>
      <c r="B6" s="42"/>
      <c r="C6" s="43"/>
      <c r="D6" s="44"/>
      <c r="E6" s="43" t="s">
        <v>63</v>
      </c>
      <c r="F6" s="45"/>
      <c r="G6" s="46"/>
      <c r="H6" s="47"/>
      <c r="I6" s="48"/>
      <c r="J6" s="48"/>
      <c r="K6" s="48"/>
    </row>
    <row r="7" spans="1:11" ht="12.75" customHeight="1">
      <c r="A7" s="41"/>
      <c r="B7" s="42"/>
      <c r="C7" s="43"/>
      <c r="D7" s="44"/>
      <c r="E7" s="43"/>
      <c r="F7" s="45"/>
      <c r="G7" s="46"/>
      <c r="H7" s="47"/>
      <c r="I7" s="48"/>
      <c r="J7" s="48"/>
      <c r="K7" s="48"/>
    </row>
  </sheetData>
  <sheetProtection/>
  <mergeCells count="3">
    <mergeCell ref="F4:F5"/>
    <mergeCell ref="G4:G5"/>
    <mergeCell ref="H4:H5"/>
  </mergeCells>
  <printOptions/>
  <pageMargins left="0.75" right="0.75" top="1" bottom="1" header="0.5" footer="0.5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"/>
  <sheetViews>
    <sheetView showGridLines="0" workbookViewId="0" topLeftCell="A1">
      <selection activeCell="C25" sqref="C25"/>
    </sheetView>
  </sheetViews>
  <sheetFormatPr defaultColWidth="9.140625" defaultRowHeight="15" customHeight="1"/>
  <cols>
    <col min="1" max="1" width="47.00390625" style="0" customWidth="1"/>
    <col min="2" max="2" width="24.57421875" style="0" customWidth="1"/>
    <col min="3" max="6" width="20.00390625" style="0" customWidth="1"/>
    <col min="7" max="7" width="9.00390625" style="0" customWidth="1"/>
  </cols>
  <sheetData>
    <row r="1" spans="1:7" s="15" customFormat="1" ht="12.75" customHeight="1">
      <c r="A1" s="16"/>
      <c r="C1" s="2"/>
      <c r="D1" s="17"/>
      <c r="E1" s="17"/>
      <c r="F1" s="2"/>
      <c r="G1" s="17"/>
    </row>
    <row r="2" spans="1:7" s="15" customFormat="1" ht="27" customHeight="1">
      <c r="A2" s="18" t="s">
        <v>394</v>
      </c>
      <c r="B2" s="19"/>
      <c r="C2" s="20"/>
      <c r="D2" s="21"/>
      <c r="E2" s="21"/>
      <c r="F2" s="20"/>
      <c r="G2" s="17"/>
    </row>
    <row r="3" spans="1:7" s="15" customFormat="1" ht="12.75" customHeight="1">
      <c r="A3" s="22"/>
      <c r="C3" s="2"/>
      <c r="D3" s="17"/>
      <c r="E3" s="17"/>
      <c r="F3" s="2" t="s">
        <v>4</v>
      </c>
      <c r="G3" s="17"/>
    </row>
    <row r="4" spans="1:7" s="15" customFormat="1" ht="21.75" customHeight="1">
      <c r="A4" s="23" t="s">
        <v>395</v>
      </c>
      <c r="B4" s="24" t="s">
        <v>396</v>
      </c>
      <c r="C4" s="25" t="s">
        <v>397</v>
      </c>
      <c r="D4" s="25"/>
      <c r="E4" s="25"/>
      <c r="F4" s="25"/>
      <c r="G4" s="17"/>
    </row>
    <row r="5" spans="1:7" s="15" customFormat="1" ht="21.75" customHeight="1">
      <c r="A5" s="23"/>
      <c r="B5" s="24"/>
      <c r="C5" s="26" t="s">
        <v>190</v>
      </c>
      <c r="D5" s="27" t="s">
        <v>141</v>
      </c>
      <c r="E5" s="28" t="s">
        <v>398</v>
      </c>
      <c r="F5" s="28" t="s">
        <v>143</v>
      </c>
      <c r="G5" s="17"/>
    </row>
    <row r="6" spans="1:7" s="15" customFormat="1" ht="19.5" customHeight="1">
      <c r="A6" s="29" t="s">
        <v>63</v>
      </c>
      <c r="B6" s="30">
        <f aca="true" t="shared" si="0" ref="B6:F6">SUM(B7:B9)</f>
        <v>115000</v>
      </c>
      <c r="C6" s="30">
        <f aca="true" t="shared" si="1" ref="C6:C8">SUM(D6:F6)</f>
        <v>115000</v>
      </c>
      <c r="D6" s="30">
        <f t="shared" si="0"/>
        <v>115000</v>
      </c>
      <c r="E6" s="30">
        <f t="shared" si="0"/>
        <v>0</v>
      </c>
      <c r="F6" s="30">
        <f t="shared" si="0"/>
        <v>0</v>
      </c>
      <c r="G6" s="17"/>
    </row>
    <row r="7" spans="1:7" ht="19.5" customHeight="1">
      <c r="A7" s="31" t="s">
        <v>399</v>
      </c>
      <c r="B7" s="32">
        <v>0</v>
      </c>
      <c r="C7" s="30">
        <f t="shared" si="1"/>
        <v>0</v>
      </c>
      <c r="D7" s="32">
        <v>0</v>
      </c>
      <c r="E7" s="32">
        <v>0</v>
      </c>
      <c r="F7" s="32">
        <v>0</v>
      </c>
      <c r="G7" s="17"/>
    </row>
    <row r="8" spans="1:7" ht="19.5" customHeight="1">
      <c r="A8" s="31" t="s">
        <v>400</v>
      </c>
      <c r="B8" s="32">
        <v>55000</v>
      </c>
      <c r="C8" s="30">
        <f t="shared" si="1"/>
        <v>55000</v>
      </c>
      <c r="D8" s="32">
        <v>55000</v>
      </c>
      <c r="E8" s="32">
        <v>0</v>
      </c>
      <c r="F8" s="32">
        <v>0</v>
      </c>
      <c r="G8" s="17"/>
    </row>
    <row r="9" spans="1:7" ht="19.5" customHeight="1">
      <c r="A9" s="31" t="s">
        <v>401</v>
      </c>
      <c r="B9" s="32">
        <f aca="true" t="shared" si="2" ref="B9:F9">SUM(B10:B11)</f>
        <v>60000</v>
      </c>
      <c r="C9" s="32">
        <f t="shared" si="2"/>
        <v>60000</v>
      </c>
      <c r="D9" s="32">
        <f t="shared" si="2"/>
        <v>60000</v>
      </c>
      <c r="E9" s="32">
        <f t="shared" si="2"/>
        <v>0</v>
      </c>
      <c r="F9" s="32">
        <f t="shared" si="2"/>
        <v>0</v>
      </c>
      <c r="G9" s="17"/>
    </row>
    <row r="10" spans="1:7" ht="19.5" customHeight="1">
      <c r="A10" s="31" t="s">
        <v>402</v>
      </c>
      <c r="B10" s="32">
        <v>60000</v>
      </c>
      <c r="C10" s="30">
        <f>SUM(D10:F10)</f>
        <v>60000</v>
      </c>
      <c r="D10" s="32">
        <v>60000</v>
      </c>
      <c r="E10" s="32">
        <v>0</v>
      </c>
      <c r="F10" s="32">
        <v>0</v>
      </c>
      <c r="G10" s="17"/>
    </row>
    <row r="11" spans="1:7" ht="19.5" customHeight="1">
      <c r="A11" s="31" t="s">
        <v>403</v>
      </c>
      <c r="B11" s="32">
        <v>0</v>
      </c>
      <c r="C11" s="30">
        <f>SUM(D11:F11)</f>
        <v>0</v>
      </c>
      <c r="D11" s="32">
        <v>0</v>
      </c>
      <c r="E11" s="32">
        <v>0</v>
      </c>
      <c r="F11" s="32">
        <v>0</v>
      </c>
      <c r="G11" s="17"/>
    </row>
  </sheetData>
  <sheetProtection/>
  <mergeCells count="2">
    <mergeCell ref="A4:A5"/>
    <mergeCell ref="B4:B5"/>
  </mergeCells>
  <printOptions/>
  <pageMargins left="0.75" right="0.75" top="1" bottom="1" header="0.5" footer="0.5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9"/>
  <sheetViews>
    <sheetView showGridLines="0" workbookViewId="0" topLeftCell="A1">
      <selection activeCell="C17" sqref="C17"/>
    </sheetView>
  </sheetViews>
  <sheetFormatPr defaultColWidth="9.140625" defaultRowHeight="15" customHeight="1"/>
  <cols>
    <col min="1" max="7" width="22.00390625" style="0" customWidth="1"/>
  </cols>
  <sheetData>
    <row r="1" spans="1:7" ht="15" customHeight="1">
      <c r="A1" s="1"/>
      <c r="B1" s="1"/>
      <c r="C1" s="1"/>
      <c r="D1" s="1"/>
      <c r="E1" s="1"/>
      <c r="F1" s="1"/>
      <c r="G1" s="2"/>
    </row>
    <row r="2" spans="1:7" ht="30.75" customHeight="1">
      <c r="A2" s="3" t="s">
        <v>404</v>
      </c>
      <c r="B2" s="3"/>
      <c r="C2" s="3"/>
      <c r="D2" s="3"/>
      <c r="E2" s="3"/>
      <c r="F2" s="3"/>
      <c r="G2" s="3"/>
    </row>
    <row r="3" spans="1:7" ht="15" customHeight="1">
      <c r="A3" s="1"/>
      <c r="B3" s="1"/>
      <c r="C3" s="1"/>
      <c r="D3" s="1"/>
      <c r="E3" s="1"/>
      <c r="F3" s="1"/>
      <c r="G3" s="2" t="s">
        <v>4</v>
      </c>
    </row>
    <row r="4" spans="1:7" ht="15" customHeight="1">
      <c r="A4" s="4" t="s">
        <v>61</v>
      </c>
      <c r="B4" s="4" t="s">
        <v>405</v>
      </c>
      <c r="C4" s="4" t="s">
        <v>406</v>
      </c>
      <c r="D4" s="4" t="s">
        <v>393</v>
      </c>
      <c r="E4" s="4" t="s">
        <v>407</v>
      </c>
      <c r="F4" s="4" t="s">
        <v>408</v>
      </c>
      <c r="G4" s="5" t="s">
        <v>56</v>
      </c>
    </row>
    <row r="5" spans="1:7" ht="15" customHeight="1">
      <c r="A5" s="6"/>
      <c r="B5" s="6"/>
      <c r="C5" s="6"/>
      <c r="D5" s="6"/>
      <c r="E5" s="6"/>
      <c r="F5" s="6"/>
      <c r="G5" s="7"/>
    </row>
    <row r="6" spans="1:7" ht="15" customHeight="1">
      <c r="A6" s="8" t="s">
        <v>63</v>
      </c>
      <c r="B6" s="9"/>
      <c r="C6" s="10"/>
      <c r="D6" s="11"/>
      <c r="E6" s="12"/>
      <c r="F6" s="13"/>
      <c r="G6" s="14"/>
    </row>
    <row r="7" spans="1:7" ht="15" customHeight="1">
      <c r="A7" s="8"/>
      <c r="B7" s="9"/>
      <c r="C7" s="10"/>
      <c r="D7" s="11"/>
      <c r="E7" s="12"/>
      <c r="F7" s="13"/>
      <c r="G7" s="14"/>
    </row>
    <row r="8" spans="1:7" ht="15" customHeight="1">
      <c r="A8" s="8"/>
      <c r="B8" s="9"/>
      <c r="C8" s="10"/>
      <c r="D8" s="11"/>
      <c r="E8" s="12"/>
      <c r="F8" s="13"/>
      <c r="G8" s="14"/>
    </row>
    <row r="9" spans="1:7" ht="15" customHeight="1">
      <c r="A9" s="8"/>
      <c r="B9" s="9"/>
      <c r="C9" s="10"/>
      <c r="D9" s="11"/>
      <c r="E9" s="12"/>
      <c r="F9" s="13"/>
      <c r="G9" s="14"/>
    </row>
  </sheetData>
  <sheetProtection/>
  <mergeCells count="7"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showGridLines="0" workbookViewId="0" topLeftCell="A1">
      <selection activeCell="D13" sqref="D13"/>
    </sheetView>
  </sheetViews>
  <sheetFormatPr defaultColWidth="9.140625" defaultRowHeight="15" customHeight="1"/>
  <cols>
    <col min="1" max="1" width="25.421875" style="0" customWidth="1"/>
    <col min="2" max="2" width="29.57421875" style="0" customWidth="1"/>
    <col min="3" max="3" width="33.00390625" style="0" customWidth="1"/>
    <col min="4" max="4" width="28.140625" style="0" customWidth="1"/>
  </cols>
  <sheetData>
    <row r="1" spans="2:4" ht="15" customHeight="1">
      <c r="B1" s="1"/>
      <c r="C1" s="1"/>
      <c r="D1" s="2"/>
    </row>
    <row r="2" spans="1:4" ht="30.75" customHeight="1">
      <c r="A2" s="3" t="s">
        <v>3</v>
      </c>
      <c r="B2" s="3"/>
      <c r="C2" s="3"/>
      <c r="D2" s="3"/>
    </row>
    <row r="3" spans="1:4" ht="15" customHeight="1">
      <c r="A3" s="1"/>
      <c r="B3" s="1"/>
      <c r="C3" s="1"/>
      <c r="D3" s="2" t="s">
        <v>4</v>
      </c>
    </row>
    <row r="4" spans="1:4" ht="15" customHeight="1">
      <c r="A4" s="84" t="s">
        <v>5</v>
      </c>
      <c r="B4" s="84"/>
      <c r="C4" s="84" t="s">
        <v>6</v>
      </c>
      <c r="D4" s="84"/>
    </row>
    <row r="5" spans="1:4" ht="15" customHeight="1">
      <c r="A5" s="84" t="s">
        <v>7</v>
      </c>
      <c r="B5" s="4" t="s">
        <v>8</v>
      </c>
      <c r="C5" s="84" t="s">
        <v>7</v>
      </c>
      <c r="D5" s="4" t="s">
        <v>8</v>
      </c>
    </row>
    <row r="6" spans="1:4" ht="15" customHeight="1">
      <c r="A6" s="127" t="s">
        <v>9</v>
      </c>
      <c r="B6" s="109">
        <v>11683396.34</v>
      </c>
      <c r="C6" s="149" t="s">
        <v>10</v>
      </c>
      <c r="D6" s="111">
        <v>9660061.34</v>
      </c>
    </row>
    <row r="7" spans="1:4" ht="15" customHeight="1">
      <c r="A7" s="127" t="s">
        <v>11</v>
      </c>
      <c r="B7" s="53">
        <v>703006.66</v>
      </c>
      <c r="C7" s="149" t="s">
        <v>12</v>
      </c>
      <c r="D7" s="111"/>
    </row>
    <row r="8" spans="1:4" ht="15" customHeight="1">
      <c r="A8" s="127" t="s">
        <v>13</v>
      </c>
      <c r="B8" s="14"/>
      <c r="C8" s="149" t="s">
        <v>14</v>
      </c>
      <c r="D8" s="111"/>
    </row>
    <row r="9" spans="1:4" ht="15" customHeight="1">
      <c r="A9" s="127" t="s">
        <v>15</v>
      </c>
      <c r="B9" s="14"/>
      <c r="C9" s="149" t="s">
        <v>16</v>
      </c>
      <c r="D9" s="111"/>
    </row>
    <row r="10" spans="1:4" ht="15" customHeight="1">
      <c r="A10" s="127" t="s">
        <v>17</v>
      </c>
      <c r="B10" s="14"/>
      <c r="C10" s="149" t="s">
        <v>18</v>
      </c>
      <c r="D10" s="111"/>
    </row>
    <row r="11" spans="1:4" ht="15" customHeight="1">
      <c r="A11" s="127" t="s">
        <v>19</v>
      </c>
      <c r="B11" s="14"/>
      <c r="C11" s="149" t="s">
        <v>20</v>
      </c>
      <c r="D11" s="111"/>
    </row>
    <row r="12" spans="1:4" ht="15" customHeight="1">
      <c r="A12" s="127" t="s">
        <v>21</v>
      </c>
      <c r="B12" s="14"/>
      <c r="C12" s="149" t="s">
        <v>22</v>
      </c>
      <c r="D12" s="111"/>
    </row>
    <row r="13" spans="1:4" ht="15" customHeight="1">
      <c r="A13" s="127" t="s">
        <v>23</v>
      </c>
      <c r="B13" s="14"/>
      <c r="C13" s="149" t="s">
        <v>24</v>
      </c>
      <c r="D13" s="111">
        <v>897656</v>
      </c>
    </row>
    <row r="14" spans="1:4" ht="15" customHeight="1">
      <c r="A14" s="127" t="s">
        <v>25</v>
      </c>
      <c r="B14" s="14"/>
      <c r="C14" s="149" t="s">
        <v>26</v>
      </c>
      <c r="D14" s="111"/>
    </row>
    <row r="15" spans="1:4" ht="15" customHeight="1">
      <c r="A15" s="127"/>
      <c r="B15" s="14"/>
      <c r="C15" s="149" t="s">
        <v>27</v>
      </c>
      <c r="D15" s="111">
        <v>276944</v>
      </c>
    </row>
    <row r="16" spans="1:4" ht="15" customHeight="1">
      <c r="A16" s="127"/>
      <c r="B16" s="14"/>
      <c r="C16" s="149" t="s">
        <v>28</v>
      </c>
      <c r="D16" s="111"/>
    </row>
    <row r="17" spans="1:4" ht="15" customHeight="1">
      <c r="A17" s="127"/>
      <c r="B17" s="14"/>
      <c r="C17" s="149" t="s">
        <v>29</v>
      </c>
      <c r="D17" s="111">
        <v>703006.66</v>
      </c>
    </row>
    <row r="18" spans="1:4" ht="15" customHeight="1">
      <c r="A18" s="127"/>
      <c r="B18" s="14"/>
      <c r="C18" s="149" t="s">
        <v>30</v>
      </c>
      <c r="D18" s="111"/>
    </row>
    <row r="19" spans="1:4" ht="15" customHeight="1">
      <c r="A19" s="127"/>
      <c r="B19" s="14"/>
      <c r="C19" s="149" t="s">
        <v>31</v>
      </c>
      <c r="D19" s="111"/>
    </row>
    <row r="20" spans="1:4" ht="15" customHeight="1">
      <c r="A20" s="127"/>
      <c r="B20" s="14"/>
      <c r="C20" s="149" t="s">
        <v>32</v>
      </c>
      <c r="D20" s="111"/>
    </row>
    <row r="21" spans="1:4" ht="15" customHeight="1">
      <c r="A21" s="127"/>
      <c r="B21" s="14"/>
      <c r="C21" s="149" t="s">
        <v>33</v>
      </c>
      <c r="D21" s="111"/>
    </row>
    <row r="22" spans="1:4" ht="15" customHeight="1">
      <c r="A22" s="127"/>
      <c r="B22" s="14"/>
      <c r="C22" s="149" t="s">
        <v>34</v>
      </c>
      <c r="D22" s="111"/>
    </row>
    <row r="23" spans="1:4" ht="15" customHeight="1">
      <c r="A23" s="127"/>
      <c r="B23" s="14"/>
      <c r="C23" s="149" t="s">
        <v>35</v>
      </c>
      <c r="D23" s="111"/>
    </row>
    <row r="24" spans="1:4" ht="15" customHeight="1">
      <c r="A24" s="127"/>
      <c r="B24" s="14"/>
      <c r="C24" s="149" t="s">
        <v>36</v>
      </c>
      <c r="D24" s="111"/>
    </row>
    <row r="25" spans="1:4" ht="15" customHeight="1">
      <c r="A25" s="127"/>
      <c r="B25" s="14"/>
      <c r="C25" s="149" t="s">
        <v>37</v>
      </c>
      <c r="D25" s="111">
        <v>848735</v>
      </c>
    </row>
    <row r="26" spans="1:4" ht="15" customHeight="1">
      <c r="A26" s="127"/>
      <c r="B26" s="14"/>
      <c r="C26" s="149" t="s">
        <v>38</v>
      </c>
      <c r="D26" s="111"/>
    </row>
    <row r="27" spans="1:4" ht="15" customHeight="1">
      <c r="A27" s="127"/>
      <c r="B27" s="14"/>
      <c r="C27" s="149" t="s">
        <v>39</v>
      </c>
      <c r="D27" s="111"/>
    </row>
    <row r="28" spans="1:4" ht="15" customHeight="1">
      <c r="A28" s="127"/>
      <c r="B28" s="14"/>
      <c r="C28" s="149" t="s">
        <v>40</v>
      </c>
      <c r="D28" s="111"/>
    </row>
    <row r="29" spans="1:4" ht="15" customHeight="1">
      <c r="A29" s="127"/>
      <c r="B29" s="14"/>
      <c r="C29" s="149" t="s">
        <v>41</v>
      </c>
      <c r="D29" s="111"/>
    </row>
    <row r="30" spans="1:4" ht="15" customHeight="1">
      <c r="A30" s="127"/>
      <c r="B30" s="14"/>
      <c r="C30" s="149" t="s">
        <v>42</v>
      </c>
      <c r="D30" s="111"/>
    </row>
    <row r="31" spans="1:4" ht="15" customHeight="1">
      <c r="A31" s="127"/>
      <c r="B31" s="14"/>
      <c r="C31" s="149" t="s">
        <v>43</v>
      </c>
      <c r="D31" s="111"/>
    </row>
    <row r="32" spans="1:4" ht="15" customHeight="1">
      <c r="A32" s="127"/>
      <c r="B32" s="14"/>
      <c r="C32" s="149" t="s">
        <v>44</v>
      </c>
      <c r="D32" s="111"/>
    </row>
    <row r="33" spans="1:4" ht="15" customHeight="1">
      <c r="A33" s="127"/>
      <c r="B33" s="14"/>
      <c r="C33" s="149" t="s">
        <v>45</v>
      </c>
      <c r="D33" s="111"/>
    </row>
    <row r="34" spans="1:4" ht="15" customHeight="1">
      <c r="A34" s="127"/>
      <c r="B34" s="14"/>
      <c r="C34" s="149" t="s">
        <v>46</v>
      </c>
      <c r="D34" s="111"/>
    </row>
    <row r="35" spans="1:4" ht="15" customHeight="1">
      <c r="A35" s="127" t="s">
        <v>47</v>
      </c>
      <c r="B35" s="113">
        <f>SUM(B6:B34)</f>
        <v>12386403</v>
      </c>
      <c r="C35" s="149" t="s">
        <v>48</v>
      </c>
      <c r="D35" s="111">
        <f>SUM(D6:D34)</f>
        <v>12386403</v>
      </c>
    </row>
    <row r="36" spans="1:4" ht="15" customHeight="1">
      <c r="A36" s="127" t="s">
        <v>49</v>
      </c>
      <c r="B36" s="113"/>
      <c r="C36" s="149" t="s">
        <v>50</v>
      </c>
      <c r="D36" s="111"/>
    </row>
    <row r="37" spans="1:4" ht="15" customHeight="1">
      <c r="A37" s="127" t="s">
        <v>51</v>
      </c>
      <c r="B37" s="113"/>
      <c r="C37" s="149"/>
      <c r="D37" s="111"/>
    </row>
    <row r="38" spans="1:4" ht="15" customHeight="1">
      <c r="A38" s="127" t="s">
        <v>52</v>
      </c>
      <c r="B38" s="116">
        <f>SUM(B35:B37)</f>
        <v>12386403</v>
      </c>
      <c r="C38" s="149" t="s">
        <v>53</v>
      </c>
      <c r="D38" s="111">
        <f>SUM(D35:D37)</f>
        <v>12386403</v>
      </c>
    </row>
    <row r="39" spans="1:4" ht="15" customHeight="1">
      <c r="A39" s="127"/>
      <c r="B39" s="14"/>
      <c r="C39" s="149"/>
      <c r="D39" s="14"/>
    </row>
  </sheetData>
  <sheetProtection/>
  <mergeCells count="2">
    <mergeCell ref="A4:B4"/>
    <mergeCell ref="C4:D4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V32"/>
  <sheetViews>
    <sheetView showGridLines="0" workbookViewId="0" topLeftCell="A1">
      <selection activeCell="A11" sqref="A11:IV11"/>
    </sheetView>
  </sheetViews>
  <sheetFormatPr defaultColWidth="9.140625" defaultRowHeight="12.75" customHeight="1"/>
  <cols>
    <col min="1" max="3" width="5.28125" style="1" customWidth="1"/>
    <col min="4" max="4" width="9.00390625" style="1" customWidth="1"/>
    <col min="5" max="5" width="27.421875" style="1" customWidth="1"/>
    <col min="6" max="6" width="11.421875" style="1" customWidth="1"/>
    <col min="7" max="8" width="9.7109375" style="1" customWidth="1"/>
    <col min="9" max="9" width="10.140625" style="1" customWidth="1"/>
    <col min="10" max="10" width="9.7109375" style="1" customWidth="1"/>
    <col min="11" max="11" width="11.7109375" style="1" customWidth="1"/>
    <col min="12" max="12" width="9.7109375" style="1" customWidth="1"/>
    <col min="13" max="13" width="14.7109375" style="1" customWidth="1"/>
    <col min="14" max="14" width="13.140625" style="1" customWidth="1"/>
    <col min="15" max="17" width="9.7109375" style="1" customWidth="1"/>
    <col min="18" max="18" width="13.421875" style="1" customWidth="1"/>
    <col min="19" max="21" width="9.7109375" style="1" customWidth="1"/>
    <col min="22" max="25" width="9.7109375" style="127" customWidth="1"/>
    <col min="26" max="26" width="10.28125" style="127" customWidth="1"/>
    <col min="27" max="35" width="10.28125" style="1" customWidth="1"/>
    <col min="36" max="99" width="7.8515625" style="1" customWidth="1"/>
    <col min="100" max="100" width="10.28125" style="1" customWidth="1"/>
    <col min="101" max="255" width="7.8515625" style="1" customWidth="1"/>
  </cols>
  <sheetData>
    <row r="1" spans="22:100" ht="21.75" customHeight="1">
      <c r="V1" s="137"/>
      <c r="W1" s="137"/>
      <c r="X1" s="137"/>
      <c r="Y1" s="139"/>
      <c r="Z1" s="143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</row>
    <row r="2" spans="1:100" ht="24" customHeight="1">
      <c r="A2" s="35" t="s">
        <v>54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138"/>
      <c r="W2" s="138"/>
      <c r="X2" s="138"/>
      <c r="Y2" s="144"/>
      <c r="Z2" s="143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</row>
    <row r="3" spans="1:100" ht="21.75" customHeight="1">
      <c r="A3" s="34" t="s">
        <v>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39"/>
      <c r="W3" s="139"/>
      <c r="X3" s="139"/>
      <c r="Y3" s="139"/>
      <c r="Z3" s="143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</row>
    <row r="4" spans="1:100" ht="24.75" customHeight="1">
      <c r="A4" s="59" t="s">
        <v>55</v>
      </c>
      <c r="B4" s="59"/>
      <c r="C4" s="59"/>
      <c r="D4" s="49"/>
      <c r="E4" s="49"/>
      <c r="F4" s="67" t="s">
        <v>56</v>
      </c>
      <c r="G4" s="69" t="s">
        <v>57</v>
      </c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140"/>
      <c r="W4" s="140"/>
      <c r="X4" s="140"/>
      <c r="Y4" s="145" t="s">
        <v>58</v>
      </c>
      <c r="Z4" s="145" t="s">
        <v>59</v>
      </c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</row>
    <row r="5" spans="1:100" ht="24.75" customHeight="1">
      <c r="A5" s="59" t="s">
        <v>60</v>
      </c>
      <c r="B5" s="59"/>
      <c r="C5" s="59"/>
      <c r="D5" s="84" t="s">
        <v>61</v>
      </c>
      <c r="E5" s="84" t="s">
        <v>62</v>
      </c>
      <c r="F5" s="67"/>
      <c r="G5" s="128" t="s">
        <v>63</v>
      </c>
      <c r="H5" s="129" t="s">
        <v>64</v>
      </c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7" t="s">
        <v>65</v>
      </c>
      <c r="T5" s="141" t="s">
        <v>66</v>
      </c>
      <c r="U5" s="141" t="s">
        <v>67</v>
      </c>
      <c r="V5" s="142" t="s">
        <v>68</v>
      </c>
      <c r="W5" s="142" t="s">
        <v>69</v>
      </c>
      <c r="X5" s="142" t="s">
        <v>70</v>
      </c>
      <c r="Y5" s="145"/>
      <c r="Z5" s="145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</row>
    <row r="6" spans="1:100" ht="34.5" customHeight="1">
      <c r="A6" s="4" t="s">
        <v>71</v>
      </c>
      <c r="B6" s="4" t="s">
        <v>72</v>
      </c>
      <c r="C6" s="4" t="s">
        <v>73</v>
      </c>
      <c r="D6" s="4"/>
      <c r="E6" s="4"/>
      <c r="F6" s="130"/>
      <c r="G6" s="131"/>
      <c r="H6" s="132" t="s">
        <v>74</v>
      </c>
      <c r="I6" s="132" t="s">
        <v>75</v>
      </c>
      <c r="J6" s="132" t="s">
        <v>76</v>
      </c>
      <c r="K6" s="132" t="s">
        <v>77</v>
      </c>
      <c r="L6" s="132" t="s">
        <v>78</v>
      </c>
      <c r="M6" s="132" t="s">
        <v>79</v>
      </c>
      <c r="N6" s="132" t="s">
        <v>80</v>
      </c>
      <c r="O6" s="132" t="s">
        <v>81</v>
      </c>
      <c r="P6" s="132" t="s">
        <v>82</v>
      </c>
      <c r="Q6" s="132" t="s">
        <v>83</v>
      </c>
      <c r="R6" s="132" t="s">
        <v>84</v>
      </c>
      <c r="S6" s="5"/>
      <c r="T6" s="5"/>
      <c r="U6" s="51"/>
      <c r="V6" s="142"/>
      <c r="W6" s="142"/>
      <c r="X6" s="142"/>
      <c r="Y6" s="146"/>
      <c r="Z6" s="146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</row>
    <row r="7" spans="1:100" ht="21.75" customHeight="1">
      <c r="A7" s="42" t="s">
        <v>63</v>
      </c>
      <c r="B7" s="42"/>
      <c r="C7" s="42"/>
      <c r="D7" s="42"/>
      <c r="E7" s="42"/>
      <c r="F7" s="133">
        <v>12386403</v>
      </c>
      <c r="G7" s="134" t="s">
        <v>85</v>
      </c>
      <c r="H7" s="53">
        <f>SUM(I7:R7)</f>
        <v>11665396.34</v>
      </c>
      <c r="I7" s="53">
        <v>11665396.34</v>
      </c>
      <c r="J7" s="53" t="s">
        <v>85</v>
      </c>
      <c r="K7" s="53" t="s">
        <v>85</v>
      </c>
      <c r="L7" s="53"/>
      <c r="M7" s="53"/>
      <c r="N7" s="53"/>
      <c r="O7" s="53"/>
      <c r="P7" s="53"/>
      <c r="Q7" s="53"/>
      <c r="R7" s="53" t="s">
        <v>85</v>
      </c>
      <c r="S7" s="53"/>
      <c r="T7" s="53"/>
      <c r="U7" s="53">
        <v>703006.66</v>
      </c>
      <c r="V7" s="53"/>
      <c r="W7" s="53"/>
      <c r="X7" s="53"/>
      <c r="Y7" s="147"/>
      <c r="Z7" s="1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</row>
    <row r="8" spans="1:100" ht="21.75" customHeight="1">
      <c r="A8" s="135" t="s">
        <v>85</v>
      </c>
      <c r="B8" s="135" t="s">
        <v>85</v>
      </c>
      <c r="C8" s="135" t="s">
        <v>85</v>
      </c>
      <c r="D8" s="135" t="s">
        <v>86</v>
      </c>
      <c r="E8" s="135" t="s">
        <v>87</v>
      </c>
      <c r="F8" s="133">
        <v>12386403</v>
      </c>
      <c r="G8" s="134">
        <f>H8+U8</f>
        <v>12368403</v>
      </c>
      <c r="H8" s="53">
        <f>SUM(I8:R8)</f>
        <v>11665396.34</v>
      </c>
      <c r="I8" s="53">
        <v>11665396.34</v>
      </c>
      <c r="J8" s="53" t="s">
        <v>85</v>
      </c>
      <c r="K8" s="53" t="s">
        <v>85</v>
      </c>
      <c r="L8" s="53"/>
      <c r="M8" s="53"/>
      <c r="N8" s="53"/>
      <c r="O8" s="53"/>
      <c r="P8" s="53"/>
      <c r="Q8" s="53"/>
      <c r="R8" s="53" t="s">
        <v>85</v>
      </c>
      <c r="S8" s="53"/>
      <c r="T8" s="53"/>
      <c r="U8" s="53">
        <v>703006.66</v>
      </c>
      <c r="V8" s="53"/>
      <c r="W8" s="53"/>
      <c r="X8" s="53"/>
      <c r="Y8" s="147"/>
      <c r="Z8" s="1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</row>
    <row r="9" spans="1:100" ht="21.75" customHeight="1">
      <c r="A9" s="135" t="s">
        <v>85</v>
      </c>
      <c r="B9" s="135" t="s">
        <v>85</v>
      </c>
      <c r="C9" s="135" t="s">
        <v>85</v>
      </c>
      <c r="D9" s="135" t="s">
        <v>85</v>
      </c>
      <c r="E9" s="135" t="s">
        <v>88</v>
      </c>
      <c r="F9" s="133">
        <v>12386403</v>
      </c>
      <c r="G9" s="134">
        <f>H9+U9</f>
        <v>12386403</v>
      </c>
      <c r="H9" s="53">
        <f>SUM(I9:R9)</f>
        <v>11683396.34</v>
      </c>
      <c r="I9" s="53">
        <f>SUM(I10:I24)</f>
        <v>11683396.34</v>
      </c>
      <c r="J9" s="53" t="s">
        <v>85</v>
      </c>
      <c r="K9" s="53" t="s">
        <v>85</v>
      </c>
      <c r="L9" s="53"/>
      <c r="M9" s="53"/>
      <c r="N9" s="53"/>
      <c r="O9" s="53"/>
      <c r="P9" s="53"/>
      <c r="Q9" s="53"/>
      <c r="R9" s="53" t="s">
        <v>85</v>
      </c>
      <c r="S9" s="53"/>
      <c r="T9" s="53"/>
      <c r="U9" s="53">
        <v>703006.66</v>
      </c>
      <c r="V9" s="53"/>
      <c r="W9" s="53"/>
      <c r="X9" s="53"/>
      <c r="Y9" s="147"/>
      <c r="Z9" s="1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</row>
    <row r="10" spans="1:100" ht="21.75" customHeight="1">
      <c r="A10" s="135" t="s">
        <v>89</v>
      </c>
      <c r="B10" s="135" t="s">
        <v>90</v>
      </c>
      <c r="C10" s="135" t="s">
        <v>91</v>
      </c>
      <c r="D10" s="135" t="s">
        <v>92</v>
      </c>
      <c r="E10" s="135" t="s">
        <v>93</v>
      </c>
      <c r="F10" s="133">
        <v>2793218</v>
      </c>
      <c r="G10" s="134">
        <f aca="true" t="shared" si="0" ref="G10:G24">H10+U10</f>
        <v>2793218</v>
      </c>
      <c r="H10" s="53">
        <f>SUM(I10:R10)</f>
        <v>2793218</v>
      </c>
      <c r="I10" s="53">
        <v>2793218</v>
      </c>
      <c r="J10" s="53" t="s">
        <v>85</v>
      </c>
      <c r="K10" s="53" t="s">
        <v>85</v>
      </c>
      <c r="L10" s="53"/>
      <c r="M10" s="53"/>
      <c r="N10" s="53"/>
      <c r="O10" s="53"/>
      <c r="P10" s="53"/>
      <c r="Q10" s="53"/>
      <c r="R10" s="53" t="s">
        <v>85</v>
      </c>
      <c r="S10" s="53"/>
      <c r="T10" s="53"/>
      <c r="U10" s="53"/>
      <c r="V10" s="53"/>
      <c r="W10" s="53"/>
      <c r="X10" s="53"/>
      <c r="Y10" s="147"/>
      <c r="Z10" s="1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</row>
    <row r="11" spans="1:100" ht="21.75" customHeight="1">
      <c r="A11" s="135" t="s">
        <v>89</v>
      </c>
      <c r="B11" s="135" t="s">
        <v>90</v>
      </c>
      <c r="C11" s="135" t="s">
        <v>94</v>
      </c>
      <c r="D11" s="135" t="s">
        <v>92</v>
      </c>
      <c r="E11" s="135" t="s">
        <v>95</v>
      </c>
      <c r="F11" s="53">
        <v>4070527.34</v>
      </c>
      <c r="G11" s="134">
        <f t="shared" si="0"/>
        <v>4070527.34</v>
      </c>
      <c r="H11" s="53">
        <v>4070527.34</v>
      </c>
      <c r="I11" s="53">
        <v>4070527.34</v>
      </c>
      <c r="J11" s="53" t="s">
        <v>85</v>
      </c>
      <c r="K11" s="53" t="s">
        <v>85</v>
      </c>
      <c r="L11" s="53"/>
      <c r="M11" s="53"/>
      <c r="N11" s="53"/>
      <c r="O11" s="53"/>
      <c r="P11" s="53"/>
      <c r="Q11" s="53"/>
      <c r="R11" s="53" t="s">
        <v>85</v>
      </c>
      <c r="S11" s="53"/>
      <c r="T11" s="53"/>
      <c r="U11" s="53"/>
      <c r="V11" s="53"/>
      <c r="W11" s="53"/>
      <c r="X11" s="53"/>
      <c r="Y11" s="147"/>
      <c r="Z11" s="1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</row>
    <row r="12" spans="1:100" ht="21.75" customHeight="1">
      <c r="A12" s="135" t="s">
        <v>89</v>
      </c>
      <c r="B12" s="135" t="s">
        <v>90</v>
      </c>
      <c r="C12" s="135" t="s">
        <v>96</v>
      </c>
      <c r="D12" s="135" t="s">
        <v>92</v>
      </c>
      <c r="E12" s="135" t="s">
        <v>97</v>
      </c>
      <c r="F12" s="133">
        <v>2778316</v>
      </c>
      <c r="G12" s="134">
        <f t="shared" si="0"/>
        <v>2778316</v>
      </c>
      <c r="H12" s="53">
        <f>SUM(I12:R12)</f>
        <v>2778316</v>
      </c>
      <c r="I12" s="53">
        <v>2778316</v>
      </c>
      <c r="J12" s="53" t="s">
        <v>85</v>
      </c>
      <c r="K12" s="53" t="s">
        <v>85</v>
      </c>
      <c r="L12" s="53"/>
      <c r="M12" s="53"/>
      <c r="N12" s="53"/>
      <c r="O12" s="53"/>
      <c r="P12" s="53"/>
      <c r="Q12" s="53"/>
      <c r="R12" s="53" t="s">
        <v>85</v>
      </c>
      <c r="S12" s="53"/>
      <c r="T12" s="53"/>
      <c r="U12" s="53"/>
      <c r="V12" s="53"/>
      <c r="W12" s="53"/>
      <c r="X12" s="53"/>
      <c r="Y12" s="147"/>
      <c r="Z12" s="1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</row>
    <row r="13" spans="1:100" ht="21.75" customHeight="1">
      <c r="A13" s="135" t="s">
        <v>89</v>
      </c>
      <c r="B13" s="135" t="s">
        <v>98</v>
      </c>
      <c r="C13" s="135" t="s">
        <v>94</v>
      </c>
      <c r="D13" s="135" t="s">
        <v>92</v>
      </c>
      <c r="E13" s="135" t="s">
        <v>95</v>
      </c>
      <c r="F13" s="53">
        <v>18000</v>
      </c>
      <c r="G13" s="134">
        <f t="shared" si="0"/>
        <v>18000</v>
      </c>
      <c r="H13" s="53">
        <v>18000</v>
      </c>
      <c r="I13" s="53">
        <v>18000</v>
      </c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147"/>
      <c r="Z13" s="1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</row>
    <row r="14" spans="1:100" ht="21.75" customHeight="1">
      <c r="A14" s="135" t="s">
        <v>99</v>
      </c>
      <c r="B14" s="135" t="s">
        <v>91</v>
      </c>
      <c r="C14" s="135" t="s">
        <v>100</v>
      </c>
      <c r="D14" s="135" t="s">
        <v>92</v>
      </c>
      <c r="E14" s="135" t="s">
        <v>101</v>
      </c>
      <c r="F14" s="133">
        <v>152000</v>
      </c>
      <c r="G14" s="134">
        <f t="shared" si="0"/>
        <v>152000</v>
      </c>
      <c r="H14" s="53">
        <f aca="true" t="shared" si="1" ref="H14:H24">SUM(I14:R14)</f>
        <v>152000</v>
      </c>
      <c r="I14" s="53">
        <v>152000</v>
      </c>
      <c r="J14" s="53" t="s">
        <v>85</v>
      </c>
      <c r="K14" s="53" t="s">
        <v>85</v>
      </c>
      <c r="L14" s="53"/>
      <c r="M14" s="53"/>
      <c r="N14" s="53"/>
      <c r="O14" s="53"/>
      <c r="P14" s="53"/>
      <c r="Q14" s="53"/>
      <c r="R14" s="53" t="s">
        <v>85</v>
      </c>
      <c r="S14" s="53"/>
      <c r="T14" s="53"/>
      <c r="U14" s="53"/>
      <c r="V14" s="53"/>
      <c r="W14" s="53"/>
      <c r="X14" s="53"/>
      <c r="Y14" s="147"/>
      <c r="Z14" s="1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</row>
    <row r="15" spans="1:100" ht="21.75" customHeight="1">
      <c r="A15" s="135" t="s">
        <v>99</v>
      </c>
      <c r="B15" s="135" t="s">
        <v>102</v>
      </c>
      <c r="C15" s="135" t="s">
        <v>102</v>
      </c>
      <c r="D15" s="135" t="s">
        <v>92</v>
      </c>
      <c r="E15" s="135" t="s">
        <v>103</v>
      </c>
      <c r="F15" s="133">
        <v>629589</v>
      </c>
      <c r="G15" s="134">
        <f t="shared" si="0"/>
        <v>629589</v>
      </c>
      <c r="H15" s="53">
        <f t="shared" si="1"/>
        <v>629589</v>
      </c>
      <c r="I15" s="53">
        <v>629589</v>
      </c>
      <c r="J15" s="53" t="s">
        <v>85</v>
      </c>
      <c r="K15" s="53" t="s">
        <v>85</v>
      </c>
      <c r="L15" s="53"/>
      <c r="M15" s="53"/>
      <c r="N15" s="53"/>
      <c r="O15" s="53"/>
      <c r="P15" s="53"/>
      <c r="Q15" s="53"/>
      <c r="R15" s="53" t="s">
        <v>85</v>
      </c>
      <c r="S15" s="53"/>
      <c r="T15" s="53"/>
      <c r="U15" s="53"/>
      <c r="V15" s="53"/>
      <c r="W15" s="53"/>
      <c r="X15" s="53"/>
      <c r="Y15" s="147"/>
      <c r="Z15" s="1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</row>
    <row r="16" spans="1:100" ht="21.75" customHeight="1">
      <c r="A16" s="135" t="s">
        <v>99</v>
      </c>
      <c r="B16" s="135" t="s">
        <v>104</v>
      </c>
      <c r="C16" s="135" t="s">
        <v>100</v>
      </c>
      <c r="D16" s="135" t="s">
        <v>92</v>
      </c>
      <c r="E16" s="135" t="s">
        <v>105</v>
      </c>
      <c r="F16" s="133">
        <v>14688</v>
      </c>
      <c r="G16" s="134">
        <f t="shared" si="0"/>
        <v>14688</v>
      </c>
      <c r="H16" s="53">
        <f t="shared" si="1"/>
        <v>14688</v>
      </c>
      <c r="I16" s="53">
        <v>14688</v>
      </c>
      <c r="J16" s="53" t="s">
        <v>85</v>
      </c>
      <c r="K16" s="53" t="s">
        <v>85</v>
      </c>
      <c r="L16" s="53"/>
      <c r="M16" s="53"/>
      <c r="N16" s="53"/>
      <c r="O16" s="53"/>
      <c r="P16" s="53"/>
      <c r="Q16" s="53"/>
      <c r="R16" s="53" t="s">
        <v>85</v>
      </c>
      <c r="S16" s="53"/>
      <c r="T16" s="53"/>
      <c r="U16" s="53"/>
      <c r="V16" s="53"/>
      <c r="W16" s="53"/>
      <c r="X16" s="53"/>
      <c r="Y16" s="147"/>
      <c r="Z16" s="1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</row>
    <row r="17" spans="1:100" ht="21.75" customHeight="1">
      <c r="A17" s="135" t="s">
        <v>99</v>
      </c>
      <c r="B17" s="135" t="s">
        <v>106</v>
      </c>
      <c r="C17" s="135" t="s">
        <v>100</v>
      </c>
      <c r="D17" s="135" t="s">
        <v>92</v>
      </c>
      <c r="E17" s="135" t="s">
        <v>107</v>
      </c>
      <c r="F17" s="133">
        <v>59191</v>
      </c>
      <c r="G17" s="134">
        <f t="shared" si="0"/>
        <v>59191</v>
      </c>
      <c r="H17" s="53">
        <f t="shared" si="1"/>
        <v>59191</v>
      </c>
      <c r="I17" s="53">
        <v>59191</v>
      </c>
      <c r="J17" s="53" t="s">
        <v>85</v>
      </c>
      <c r="K17" s="53" t="s">
        <v>85</v>
      </c>
      <c r="L17" s="53"/>
      <c r="M17" s="53"/>
      <c r="N17" s="53"/>
      <c r="O17" s="53"/>
      <c r="P17" s="53"/>
      <c r="Q17" s="53"/>
      <c r="R17" s="53" t="s">
        <v>85</v>
      </c>
      <c r="S17" s="53"/>
      <c r="T17" s="53"/>
      <c r="U17" s="53"/>
      <c r="V17" s="53"/>
      <c r="W17" s="53"/>
      <c r="X17" s="53"/>
      <c r="Y17" s="147"/>
      <c r="Z17" s="1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</row>
    <row r="18" spans="1:100" ht="21.75" customHeight="1">
      <c r="A18" s="135" t="s">
        <v>99</v>
      </c>
      <c r="B18" s="135" t="s">
        <v>100</v>
      </c>
      <c r="C18" s="135" t="s">
        <v>100</v>
      </c>
      <c r="D18" s="135" t="s">
        <v>92</v>
      </c>
      <c r="E18" s="135" t="s">
        <v>108</v>
      </c>
      <c r="F18" s="133">
        <v>42188</v>
      </c>
      <c r="G18" s="134">
        <f t="shared" si="0"/>
        <v>42188</v>
      </c>
      <c r="H18" s="53">
        <f t="shared" si="1"/>
        <v>42188</v>
      </c>
      <c r="I18" s="53">
        <v>42188</v>
      </c>
      <c r="J18" s="53" t="s">
        <v>85</v>
      </c>
      <c r="K18" s="53" t="s">
        <v>85</v>
      </c>
      <c r="L18" s="53"/>
      <c r="M18" s="53"/>
      <c r="N18" s="53"/>
      <c r="O18" s="53"/>
      <c r="P18" s="53"/>
      <c r="Q18" s="53"/>
      <c r="R18" s="53" t="s">
        <v>85</v>
      </c>
      <c r="S18" s="53"/>
      <c r="T18" s="53"/>
      <c r="U18" s="53"/>
      <c r="V18" s="53"/>
      <c r="W18" s="53"/>
      <c r="X18" s="53"/>
      <c r="Y18" s="147"/>
      <c r="Z18" s="1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</row>
    <row r="19" spans="1:100" ht="21.75" customHeight="1">
      <c r="A19" s="135" t="s">
        <v>109</v>
      </c>
      <c r="B19" s="135" t="s">
        <v>106</v>
      </c>
      <c r="C19" s="135" t="s">
        <v>91</v>
      </c>
      <c r="D19" s="135" t="s">
        <v>92</v>
      </c>
      <c r="E19" s="135" t="s">
        <v>110</v>
      </c>
      <c r="F19" s="133">
        <v>105292</v>
      </c>
      <c r="G19" s="134">
        <f t="shared" si="0"/>
        <v>105292</v>
      </c>
      <c r="H19" s="53">
        <f t="shared" si="1"/>
        <v>105292</v>
      </c>
      <c r="I19" s="53">
        <v>105292</v>
      </c>
      <c r="J19" s="53" t="s">
        <v>85</v>
      </c>
      <c r="K19" s="53" t="s">
        <v>85</v>
      </c>
      <c r="L19" s="53"/>
      <c r="M19" s="53"/>
      <c r="N19" s="53"/>
      <c r="O19" s="53"/>
      <c r="P19" s="53"/>
      <c r="Q19" s="53"/>
      <c r="R19" s="53" t="s">
        <v>85</v>
      </c>
      <c r="S19" s="53"/>
      <c r="T19" s="53"/>
      <c r="U19" s="53"/>
      <c r="V19" s="53"/>
      <c r="W19" s="53"/>
      <c r="X19" s="53"/>
      <c r="Y19" s="147"/>
      <c r="Z19" s="1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</row>
    <row r="20" spans="1:100" ht="21.75" customHeight="1">
      <c r="A20" s="135" t="s">
        <v>109</v>
      </c>
      <c r="B20" s="135" t="s">
        <v>106</v>
      </c>
      <c r="C20" s="135" t="s">
        <v>94</v>
      </c>
      <c r="D20" s="135" t="s">
        <v>92</v>
      </c>
      <c r="E20" s="135" t="s">
        <v>111</v>
      </c>
      <c r="F20" s="133">
        <v>123652</v>
      </c>
      <c r="G20" s="134">
        <f t="shared" si="0"/>
        <v>123652</v>
      </c>
      <c r="H20" s="53">
        <f t="shared" si="1"/>
        <v>123652</v>
      </c>
      <c r="I20" s="53">
        <v>123652</v>
      </c>
      <c r="J20" s="53" t="s">
        <v>85</v>
      </c>
      <c r="K20" s="53" t="s">
        <v>85</v>
      </c>
      <c r="L20" s="53"/>
      <c r="M20" s="53"/>
      <c r="N20" s="53"/>
      <c r="O20" s="53"/>
      <c r="P20" s="53"/>
      <c r="Q20" s="53"/>
      <c r="R20" s="53" t="s">
        <v>85</v>
      </c>
      <c r="S20" s="53"/>
      <c r="T20" s="53"/>
      <c r="U20" s="53"/>
      <c r="V20" s="53"/>
      <c r="W20" s="53"/>
      <c r="X20" s="53"/>
      <c r="Y20" s="147"/>
      <c r="Z20" s="1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</row>
    <row r="21" spans="1:100" ht="21.75" customHeight="1">
      <c r="A21" s="135" t="s">
        <v>109</v>
      </c>
      <c r="B21" s="135" t="s">
        <v>106</v>
      </c>
      <c r="C21" s="135" t="s">
        <v>90</v>
      </c>
      <c r="D21" s="135" t="s">
        <v>92</v>
      </c>
      <c r="E21" s="135" t="s">
        <v>112</v>
      </c>
      <c r="F21" s="133">
        <v>43200</v>
      </c>
      <c r="G21" s="134">
        <f t="shared" si="0"/>
        <v>43200</v>
      </c>
      <c r="H21" s="53">
        <f t="shared" si="1"/>
        <v>43200</v>
      </c>
      <c r="I21" s="53">
        <v>43200</v>
      </c>
      <c r="J21" s="53" t="s">
        <v>85</v>
      </c>
      <c r="K21" s="53" t="s">
        <v>85</v>
      </c>
      <c r="L21" s="53"/>
      <c r="M21" s="53"/>
      <c r="N21" s="53"/>
      <c r="O21" s="53"/>
      <c r="P21" s="53"/>
      <c r="Q21" s="53"/>
      <c r="R21" s="53" t="s">
        <v>85</v>
      </c>
      <c r="S21" s="53"/>
      <c r="T21" s="53"/>
      <c r="U21" s="53"/>
      <c r="V21" s="53"/>
      <c r="W21" s="53"/>
      <c r="X21" s="53"/>
      <c r="Y21" s="147"/>
      <c r="Z21" s="1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</row>
    <row r="22" spans="1:100" ht="21.75" customHeight="1">
      <c r="A22" s="135" t="s">
        <v>109</v>
      </c>
      <c r="B22" s="135" t="s">
        <v>106</v>
      </c>
      <c r="C22" s="135" t="s">
        <v>100</v>
      </c>
      <c r="D22" s="135" t="s">
        <v>92</v>
      </c>
      <c r="E22" s="135" t="s">
        <v>113</v>
      </c>
      <c r="F22" s="133">
        <v>4800</v>
      </c>
      <c r="G22" s="134">
        <f t="shared" si="0"/>
        <v>4800</v>
      </c>
      <c r="H22" s="53">
        <f t="shared" si="1"/>
        <v>4800</v>
      </c>
      <c r="I22" s="53">
        <v>4800</v>
      </c>
      <c r="J22" s="53" t="s">
        <v>85</v>
      </c>
      <c r="K22" s="53" t="s">
        <v>85</v>
      </c>
      <c r="L22" s="53"/>
      <c r="M22" s="53"/>
      <c r="N22" s="53"/>
      <c r="O22" s="53"/>
      <c r="P22" s="53"/>
      <c r="Q22" s="53"/>
      <c r="R22" s="53" t="s">
        <v>85</v>
      </c>
      <c r="S22" s="53"/>
      <c r="T22" s="53"/>
      <c r="U22" s="53"/>
      <c r="V22" s="53"/>
      <c r="W22" s="53"/>
      <c r="X22" s="53"/>
      <c r="Y22" s="147"/>
      <c r="Z22" s="1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</row>
    <row r="23" spans="1:100" ht="21.75" customHeight="1">
      <c r="A23" s="135" t="s">
        <v>114</v>
      </c>
      <c r="B23" s="135" t="s">
        <v>104</v>
      </c>
      <c r="C23" s="135" t="s">
        <v>91</v>
      </c>
      <c r="D23" s="135" t="s">
        <v>92</v>
      </c>
      <c r="E23" s="135" t="s">
        <v>115</v>
      </c>
      <c r="F23" s="53">
        <v>703006.66</v>
      </c>
      <c r="G23" s="134">
        <f t="shared" si="0"/>
        <v>703006.66</v>
      </c>
      <c r="H23" s="53">
        <f t="shared" si="1"/>
        <v>0</v>
      </c>
      <c r="I23" s="53">
        <v>0</v>
      </c>
      <c r="J23" s="53" t="s">
        <v>85</v>
      </c>
      <c r="K23" s="53" t="s">
        <v>85</v>
      </c>
      <c r="L23" s="53"/>
      <c r="M23" s="53"/>
      <c r="N23" s="53"/>
      <c r="O23" s="53"/>
      <c r="P23" s="53"/>
      <c r="Q23" s="53"/>
      <c r="R23" s="53" t="s">
        <v>85</v>
      </c>
      <c r="S23" s="53"/>
      <c r="T23" s="53"/>
      <c r="U23" s="53">
        <v>703006.66</v>
      </c>
      <c r="V23" s="53"/>
      <c r="W23" s="53"/>
      <c r="X23" s="53"/>
      <c r="Y23" s="147"/>
      <c r="Z23" s="1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</row>
    <row r="24" spans="1:100" ht="21.75" customHeight="1">
      <c r="A24" s="135" t="s">
        <v>116</v>
      </c>
      <c r="B24" s="135" t="s">
        <v>94</v>
      </c>
      <c r="C24" s="135" t="s">
        <v>91</v>
      </c>
      <c r="D24" s="135" t="s">
        <v>92</v>
      </c>
      <c r="E24" s="135" t="s">
        <v>117</v>
      </c>
      <c r="F24" s="133">
        <v>848735</v>
      </c>
      <c r="G24" s="134">
        <f t="shared" si="0"/>
        <v>848735</v>
      </c>
      <c r="H24" s="53">
        <f t="shared" si="1"/>
        <v>848735</v>
      </c>
      <c r="I24" s="53">
        <v>848735</v>
      </c>
      <c r="J24" s="53" t="s">
        <v>85</v>
      </c>
      <c r="K24" s="53" t="s">
        <v>85</v>
      </c>
      <c r="L24" s="53"/>
      <c r="M24" s="53"/>
      <c r="N24" s="53"/>
      <c r="O24" s="53"/>
      <c r="P24" s="53"/>
      <c r="Q24" s="53"/>
      <c r="R24" s="53" t="s">
        <v>85</v>
      </c>
      <c r="S24" s="53"/>
      <c r="T24" s="53"/>
      <c r="U24" s="53"/>
      <c r="V24" s="53"/>
      <c r="W24" s="53"/>
      <c r="X24" s="53"/>
      <c r="Y24" s="147"/>
      <c r="Z24" s="1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</row>
    <row r="25" spans="1:100" ht="21.7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143"/>
      <c r="W25" s="143"/>
      <c r="X25" s="143"/>
      <c r="Y25" s="143"/>
      <c r="Z25" s="143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</row>
    <row r="26" spans="1:100" ht="21.7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143"/>
      <c r="W26" s="143"/>
      <c r="X26" s="143"/>
      <c r="Y26" s="143"/>
      <c r="Z26" s="143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</row>
    <row r="27" spans="1:100" ht="21.7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143"/>
      <c r="W27" s="143"/>
      <c r="X27" s="143"/>
      <c r="Y27" s="143"/>
      <c r="Z27" s="143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</row>
    <row r="28" spans="1:100" ht="21.7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143"/>
      <c r="W28" s="143"/>
      <c r="X28" s="143"/>
      <c r="Y28" s="143"/>
      <c r="Z28" s="143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</row>
    <row r="29" spans="1:100" ht="21.7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143"/>
      <c r="W29" s="143"/>
      <c r="X29" s="143"/>
      <c r="Y29" s="143"/>
      <c r="Z29" s="143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</row>
    <row r="30" spans="1:100" ht="21.7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143"/>
      <c r="W30" s="143"/>
      <c r="X30" s="143"/>
      <c r="Y30" s="143"/>
      <c r="Z30" s="143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</row>
    <row r="31" spans="1:100" ht="21.7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143"/>
      <c r="W31" s="143"/>
      <c r="X31" s="143"/>
      <c r="Y31" s="143"/>
      <c r="Z31" s="143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</row>
    <row r="32" spans="1:100" ht="21.7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143"/>
      <c r="W32" s="143"/>
      <c r="X32" s="143"/>
      <c r="Y32" s="143"/>
      <c r="Z32" s="143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13">
    <mergeCell ref="A3:Y3"/>
    <mergeCell ref="D5:D6"/>
    <mergeCell ref="E5:E6"/>
    <mergeCell ref="F4:F6"/>
    <mergeCell ref="G5:G6"/>
    <mergeCell ref="S5:S6"/>
    <mergeCell ref="T5:T6"/>
    <mergeCell ref="U5:U6"/>
    <mergeCell ref="V5:V6"/>
    <mergeCell ref="W5:W6"/>
    <mergeCell ref="X5:X6"/>
    <mergeCell ref="Y4:Y6"/>
    <mergeCell ref="Z4:Z6"/>
  </mergeCell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showGridLines="0" workbookViewId="0" topLeftCell="A1">
      <selection activeCell="A21" sqref="A21:IV22"/>
    </sheetView>
  </sheetViews>
  <sheetFormatPr defaultColWidth="9.140625" defaultRowHeight="12.75" customHeight="1"/>
  <cols>
    <col min="1" max="3" width="3.8515625" style="121" customWidth="1"/>
    <col min="4" max="4" width="11.140625" style="121" customWidth="1"/>
    <col min="5" max="5" width="36.140625" style="121" customWidth="1"/>
    <col min="6" max="8" width="13.57421875" style="121" customWidth="1"/>
    <col min="9" max="11" width="10.28125" style="121" customWidth="1"/>
    <col min="12" max="12" width="9.140625" style="121" customWidth="1"/>
  </cols>
  <sheetData>
    <row r="1" spans="1:11" ht="24.75" customHeight="1">
      <c r="A1" s="33"/>
      <c r="B1" s="1"/>
      <c r="C1" s="1"/>
      <c r="D1" s="1"/>
      <c r="E1" s="1"/>
      <c r="F1" s="1"/>
      <c r="G1" s="1"/>
      <c r="H1" s="34"/>
      <c r="I1" s="48"/>
      <c r="J1" s="48"/>
      <c r="K1" s="48"/>
    </row>
    <row r="2" spans="1:11" ht="24.75" customHeight="1">
      <c r="A2" s="35" t="s">
        <v>118</v>
      </c>
      <c r="B2" s="35"/>
      <c r="C2" s="35"/>
      <c r="D2" s="35"/>
      <c r="E2" s="35"/>
      <c r="F2" s="35"/>
      <c r="G2" s="35"/>
      <c r="H2" s="35"/>
      <c r="I2" s="48"/>
      <c r="J2" s="48"/>
      <c r="K2" s="48"/>
    </row>
    <row r="3" spans="1:11" ht="24.75" customHeight="1">
      <c r="A3" s="33"/>
      <c r="B3" s="33"/>
      <c r="C3" s="1"/>
      <c r="D3" s="1"/>
      <c r="E3" s="1"/>
      <c r="F3" s="1"/>
      <c r="G3" s="1"/>
      <c r="H3" s="34" t="s">
        <v>4</v>
      </c>
      <c r="I3" s="48"/>
      <c r="J3" s="48"/>
      <c r="K3" s="48"/>
    </row>
    <row r="4" spans="1:11" ht="21.75" customHeight="1">
      <c r="A4" s="36" t="s">
        <v>119</v>
      </c>
      <c r="B4" s="36"/>
      <c r="C4" s="36"/>
      <c r="D4" s="36"/>
      <c r="E4" s="37"/>
      <c r="F4" s="38" t="s">
        <v>63</v>
      </c>
      <c r="G4" s="38" t="s">
        <v>120</v>
      </c>
      <c r="H4" s="39" t="s">
        <v>121</v>
      </c>
      <c r="I4" s="48"/>
      <c r="J4" s="48"/>
      <c r="K4" s="48"/>
    </row>
    <row r="5" spans="1:11" ht="47.25" customHeight="1">
      <c r="A5" s="40" t="s">
        <v>71</v>
      </c>
      <c r="B5" s="40" t="s">
        <v>72</v>
      </c>
      <c r="C5" s="40" t="s">
        <v>73</v>
      </c>
      <c r="D5" s="40" t="s">
        <v>61</v>
      </c>
      <c r="E5" s="40" t="s">
        <v>62</v>
      </c>
      <c r="F5" s="38"/>
      <c r="G5" s="38"/>
      <c r="H5" s="39"/>
      <c r="I5" s="48"/>
      <c r="J5" s="48"/>
      <c r="K5" s="48"/>
    </row>
    <row r="6" spans="1:11" ht="24.75" customHeight="1">
      <c r="A6" s="122" t="s">
        <v>85</v>
      </c>
      <c r="B6" s="122" t="s">
        <v>85</v>
      </c>
      <c r="C6" s="122" t="s">
        <v>85</v>
      </c>
      <c r="D6" s="123" t="s">
        <v>85</v>
      </c>
      <c r="E6" s="123" t="s">
        <v>63</v>
      </c>
      <c r="F6" s="124">
        <f>SUM(G6:H6)</f>
        <v>12386403</v>
      </c>
      <c r="G6" s="125">
        <v>10116569.64</v>
      </c>
      <c r="H6" s="126">
        <v>2269833.36</v>
      </c>
      <c r="I6" s="48"/>
      <c r="J6" s="48"/>
      <c r="K6" s="48"/>
    </row>
    <row r="7" spans="1:11" ht="24.75" customHeight="1">
      <c r="A7" s="122" t="s">
        <v>85</v>
      </c>
      <c r="B7" s="122" t="s">
        <v>85</v>
      </c>
      <c r="C7" s="122" t="s">
        <v>85</v>
      </c>
      <c r="D7" s="123" t="s">
        <v>86</v>
      </c>
      <c r="E7" s="123" t="s">
        <v>87</v>
      </c>
      <c r="F7" s="124">
        <f>SUM(G7:H7)</f>
        <v>12386403</v>
      </c>
      <c r="G7" s="125">
        <v>10116569.64</v>
      </c>
      <c r="H7" s="126">
        <v>2269833.36</v>
      </c>
      <c r="I7" s="48"/>
      <c r="J7" s="48"/>
      <c r="K7" s="48"/>
    </row>
    <row r="8" spans="1:11" ht="24.75" customHeight="1">
      <c r="A8" s="122" t="s">
        <v>89</v>
      </c>
      <c r="B8" s="122" t="s">
        <v>90</v>
      </c>
      <c r="C8" s="122" t="s">
        <v>91</v>
      </c>
      <c r="D8" s="123" t="s">
        <v>92</v>
      </c>
      <c r="E8" s="123" t="s">
        <v>122</v>
      </c>
      <c r="F8" s="124">
        <f>SUM(G8:H8)</f>
        <v>2793218</v>
      </c>
      <c r="G8" s="125">
        <v>2793218</v>
      </c>
      <c r="H8" s="126">
        <v>0</v>
      </c>
      <c r="I8" s="48"/>
      <c r="J8" s="48"/>
      <c r="K8" s="48"/>
    </row>
    <row r="9" spans="1:11" ht="24.75" customHeight="1">
      <c r="A9" s="122" t="s">
        <v>89</v>
      </c>
      <c r="B9" s="122" t="s">
        <v>90</v>
      </c>
      <c r="C9" s="122" t="s">
        <v>94</v>
      </c>
      <c r="D9" s="123" t="s">
        <v>92</v>
      </c>
      <c r="E9" s="123" t="s">
        <v>123</v>
      </c>
      <c r="F9" s="124">
        <f>SUM(G9:H9)</f>
        <v>4070527.34</v>
      </c>
      <c r="G9" s="125">
        <v>2521700.64</v>
      </c>
      <c r="H9" s="53">
        <v>1548826.7</v>
      </c>
      <c r="I9" s="48"/>
      <c r="J9" s="48"/>
      <c r="K9" s="48"/>
    </row>
    <row r="10" spans="1:11" ht="24.75" customHeight="1">
      <c r="A10" s="122" t="s">
        <v>89</v>
      </c>
      <c r="B10" s="122" t="s">
        <v>90</v>
      </c>
      <c r="C10" s="122" t="s">
        <v>96</v>
      </c>
      <c r="D10" s="123" t="s">
        <v>92</v>
      </c>
      <c r="E10" s="123" t="s">
        <v>124</v>
      </c>
      <c r="F10" s="124">
        <f>SUM(G10:H10)</f>
        <v>2778316</v>
      </c>
      <c r="G10" s="125">
        <v>2778316</v>
      </c>
      <c r="H10" s="126">
        <v>0</v>
      </c>
      <c r="I10" s="48"/>
      <c r="J10" s="48"/>
      <c r="K10" s="48"/>
    </row>
    <row r="11" spans="1:11" ht="24.75" customHeight="1">
      <c r="A11" s="122" t="s">
        <v>89</v>
      </c>
      <c r="B11" s="122" t="s">
        <v>98</v>
      </c>
      <c r="C11" s="122" t="s">
        <v>94</v>
      </c>
      <c r="D11" s="123" t="s">
        <v>92</v>
      </c>
      <c r="E11" s="123" t="s">
        <v>123</v>
      </c>
      <c r="F11" s="126">
        <v>18000</v>
      </c>
      <c r="G11" s="126">
        <v>0</v>
      </c>
      <c r="H11" s="126">
        <v>18000</v>
      </c>
      <c r="I11" s="48"/>
      <c r="J11" s="48"/>
      <c r="K11" s="48"/>
    </row>
    <row r="12" spans="1:11" ht="24.75" customHeight="1">
      <c r="A12" s="122" t="s">
        <v>99</v>
      </c>
      <c r="B12" s="122" t="s">
        <v>91</v>
      </c>
      <c r="C12" s="122" t="s">
        <v>100</v>
      </c>
      <c r="D12" s="123" t="s">
        <v>92</v>
      </c>
      <c r="E12" s="123" t="s">
        <v>125</v>
      </c>
      <c r="F12" s="124">
        <f aca="true" t="shared" si="0" ref="F12:F22">SUM(G12:H12)</f>
        <v>152000</v>
      </c>
      <c r="G12" s="125">
        <v>152000</v>
      </c>
      <c r="H12" s="126">
        <v>0</v>
      </c>
      <c r="I12" s="48"/>
      <c r="J12" s="48"/>
      <c r="K12" s="48"/>
    </row>
    <row r="13" spans="1:11" ht="24.75" customHeight="1">
      <c r="A13" s="122" t="s">
        <v>99</v>
      </c>
      <c r="B13" s="122" t="s">
        <v>102</v>
      </c>
      <c r="C13" s="122" t="s">
        <v>102</v>
      </c>
      <c r="D13" s="123" t="s">
        <v>92</v>
      </c>
      <c r="E13" s="123" t="s">
        <v>126</v>
      </c>
      <c r="F13" s="124">
        <f t="shared" si="0"/>
        <v>629589</v>
      </c>
      <c r="G13" s="125">
        <v>629589</v>
      </c>
      <c r="H13" s="126">
        <v>0</v>
      </c>
      <c r="I13" s="48"/>
      <c r="J13" s="48"/>
      <c r="K13" s="48"/>
    </row>
    <row r="14" spans="1:11" ht="24.75" customHeight="1">
      <c r="A14" s="122" t="s">
        <v>99</v>
      </c>
      <c r="B14" s="122" t="s">
        <v>104</v>
      </c>
      <c r="C14" s="122" t="s">
        <v>100</v>
      </c>
      <c r="D14" s="123" t="s">
        <v>92</v>
      </c>
      <c r="E14" s="123" t="s">
        <v>127</v>
      </c>
      <c r="F14" s="124">
        <f t="shared" si="0"/>
        <v>14688</v>
      </c>
      <c r="G14" s="125">
        <v>14688</v>
      </c>
      <c r="H14" s="126">
        <v>0</v>
      </c>
      <c r="I14" s="48"/>
      <c r="J14" s="48"/>
      <c r="K14" s="48"/>
    </row>
    <row r="15" spans="1:11" ht="24.75" customHeight="1">
      <c r="A15" s="122" t="s">
        <v>99</v>
      </c>
      <c r="B15" s="122" t="s">
        <v>106</v>
      </c>
      <c r="C15" s="122" t="s">
        <v>100</v>
      </c>
      <c r="D15" s="123" t="s">
        <v>92</v>
      </c>
      <c r="E15" s="123" t="s">
        <v>128</v>
      </c>
      <c r="F15" s="124">
        <f t="shared" si="0"/>
        <v>59191</v>
      </c>
      <c r="G15" s="125">
        <v>59191</v>
      </c>
      <c r="H15" s="126">
        <v>0</v>
      </c>
      <c r="I15" s="48"/>
      <c r="J15" s="48"/>
      <c r="K15" s="48"/>
    </row>
    <row r="16" spans="1:11" ht="24.75" customHeight="1">
      <c r="A16" s="122" t="s">
        <v>99</v>
      </c>
      <c r="B16" s="122" t="s">
        <v>100</v>
      </c>
      <c r="C16" s="122" t="s">
        <v>100</v>
      </c>
      <c r="D16" s="123" t="s">
        <v>92</v>
      </c>
      <c r="E16" s="123" t="s">
        <v>129</v>
      </c>
      <c r="F16" s="124">
        <f t="shared" si="0"/>
        <v>42188</v>
      </c>
      <c r="G16" s="125">
        <v>42188</v>
      </c>
      <c r="H16" s="126">
        <v>0</v>
      </c>
      <c r="I16" s="48"/>
      <c r="J16" s="48"/>
      <c r="K16" s="48"/>
    </row>
    <row r="17" spans="1:11" ht="24.75" customHeight="1">
      <c r="A17" s="122" t="s">
        <v>109</v>
      </c>
      <c r="B17" s="122" t="s">
        <v>106</v>
      </c>
      <c r="C17" s="122" t="s">
        <v>91</v>
      </c>
      <c r="D17" s="123" t="s">
        <v>92</v>
      </c>
      <c r="E17" s="123" t="s">
        <v>130</v>
      </c>
      <c r="F17" s="124">
        <f t="shared" si="0"/>
        <v>105292</v>
      </c>
      <c r="G17" s="125">
        <v>105292</v>
      </c>
      <c r="H17" s="126">
        <v>0</v>
      </c>
      <c r="I17" s="48"/>
      <c r="J17" s="48"/>
      <c r="K17" s="48"/>
    </row>
    <row r="18" spans="1:11" ht="24.75" customHeight="1">
      <c r="A18" s="122" t="s">
        <v>109</v>
      </c>
      <c r="B18" s="122" t="s">
        <v>106</v>
      </c>
      <c r="C18" s="122" t="s">
        <v>94</v>
      </c>
      <c r="D18" s="123" t="s">
        <v>92</v>
      </c>
      <c r="E18" s="123" t="s">
        <v>131</v>
      </c>
      <c r="F18" s="124">
        <f t="shared" si="0"/>
        <v>123652</v>
      </c>
      <c r="G18" s="125">
        <v>123652</v>
      </c>
      <c r="H18" s="126">
        <v>0</v>
      </c>
      <c r="I18" s="48"/>
      <c r="J18" s="48"/>
      <c r="K18" s="48"/>
    </row>
    <row r="19" spans="1:11" ht="24.75" customHeight="1">
      <c r="A19" s="122" t="s">
        <v>109</v>
      </c>
      <c r="B19" s="122" t="s">
        <v>106</v>
      </c>
      <c r="C19" s="122" t="s">
        <v>90</v>
      </c>
      <c r="D19" s="123" t="s">
        <v>92</v>
      </c>
      <c r="E19" s="123" t="s">
        <v>132</v>
      </c>
      <c r="F19" s="124">
        <f t="shared" si="0"/>
        <v>43200</v>
      </c>
      <c r="G19" s="125">
        <v>43200</v>
      </c>
      <c r="H19" s="126">
        <v>0</v>
      </c>
      <c r="I19" s="48"/>
      <c r="J19" s="48"/>
      <c r="K19" s="48"/>
    </row>
    <row r="20" spans="1:11" ht="24.75" customHeight="1">
      <c r="A20" s="122" t="s">
        <v>109</v>
      </c>
      <c r="B20" s="122" t="s">
        <v>106</v>
      </c>
      <c r="C20" s="122" t="s">
        <v>100</v>
      </c>
      <c r="D20" s="123" t="s">
        <v>92</v>
      </c>
      <c r="E20" s="123" t="s">
        <v>133</v>
      </c>
      <c r="F20" s="124">
        <f t="shared" si="0"/>
        <v>4800</v>
      </c>
      <c r="G20" s="125">
        <v>4800</v>
      </c>
      <c r="H20" s="126">
        <v>0</v>
      </c>
      <c r="I20" s="48"/>
      <c r="J20" s="48"/>
      <c r="K20" s="48"/>
    </row>
    <row r="21" spans="1:11" ht="24.75" customHeight="1">
      <c r="A21" s="122" t="s">
        <v>114</v>
      </c>
      <c r="B21" s="122" t="s">
        <v>104</v>
      </c>
      <c r="C21" s="122" t="s">
        <v>91</v>
      </c>
      <c r="D21" s="123" t="s">
        <v>92</v>
      </c>
      <c r="E21" s="123" t="s">
        <v>134</v>
      </c>
      <c r="F21" s="124">
        <f t="shared" si="0"/>
        <v>703006.66</v>
      </c>
      <c r="G21" s="125">
        <v>0</v>
      </c>
      <c r="H21" s="53">
        <v>703006.66</v>
      </c>
      <c r="I21" s="48"/>
      <c r="J21" s="48"/>
      <c r="K21" s="48"/>
    </row>
    <row r="22" spans="1:11" ht="24.75" customHeight="1">
      <c r="A22" s="122" t="s">
        <v>116</v>
      </c>
      <c r="B22" s="122" t="s">
        <v>94</v>
      </c>
      <c r="C22" s="122" t="s">
        <v>91</v>
      </c>
      <c r="D22" s="123" t="s">
        <v>92</v>
      </c>
      <c r="E22" s="123" t="s">
        <v>135</v>
      </c>
      <c r="F22" s="124">
        <f t="shared" si="0"/>
        <v>848735</v>
      </c>
      <c r="G22" s="125">
        <v>848735</v>
      </c>
      <c r="H22" s="126">
        <v>0</v>
      </c>
      <c r="I22" s="48"/>
      <c r="J22" s="48"/>
      <c r="K22" s="48"/>
    </row>
    <row r="23" spans="1:11" ht="24.7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</row>
    <row r="24" spans="1:11" ht="24.7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</row>
    <row r="25" spans="1:11" ht="24.7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</row>
    <row r="26" spans="1:11" ht="24.7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</row>
    <row r="27" spans="1:11" ht="24.7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</row>
    <row r="28" spans="1:11" ht="24.7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</row>
    <row r="29" spans="1:11" ht="24.7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</row>
    <row r="30" spans="1:11" ht="24.7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</sheetData>
  <sheetProtection/>
  <mergeCells count="3">
    <mergeCell ref="F4:F5"/>
    <mergeCell ref="G4:G5"/>
    <mergeCell ref="H4:H5"/>
  </mergeCells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9"/>
  <sheetViews>
    <sheetView showGridLines="0" workbookViewId="0" topLeftCell="A1">
      <selection activeCell="B16" sqref="B16"/>
    </sheetView>
  </sheetViews>
  <sheetFormatPr defaultColWidth="9.140625" defaultRowHeight="20.25" customHeight="1"/>
  <cols>
    <col min="1" max="1" width="34.421875" style="100" customWidth="1"/>
    <col min="2" max="2" width="19.7109375" style="100" customWidth="1"/>
    <col min="3" max="3" width="26.421875" style="100" customWidth="1"/>
    <col min="4" max="4" width="17.28125" style="100" customWidth="1"/>
    <col min="5" max="5" width="16.8515625" style="100" customWidth="1"/>
    <col min="6" max="6" width="18.57421875" style="100" customWidth="1"/>
    <col min="7" max="7" width="10.421875" style="100" customWidth="1"/>
    <col min="8" max="8" width="16.57421875" style="100" customWidth="1"/>
    <col min="9" max="34" width="5.57421875" style="100" customWidth="1"/>
    <col min="35" max="35" width="5.28125" style="100" customWidth="1"/>
    <col min="36" max="38" width="5.8515625" style="100" customWidth="1"/>
    <col min="39" max="41" width="5.28125" style="100" customWidth="1"/>
    <col min="42" max="253" width="6.8515625" style="100" customWidth="1"/>
  </cols>
  <sheetData>
    <row r="1" spans="1:8" ht="20.25" customHeight="1">
      <c r="A1" s="101"/>
      <c r="B1" s="101"/>
      <c r="C1" s="101"/>
      <c r="D1" s="101"/>
      <c r="E1" s="101"/>
      <c r="F1" s="101"/>
      <c r="G1" s="101"/>
      <c r="H1" s="83"/>
    </row>
    <row r="2" spans="1:8" ht="20.25" customHeight="1">
      <c r="A2" s="61" t="s">
        <v>136</v>
      </c>
      <c r="B2" s="61"/>
      <c r="C2" s="61"/>
      <c r="D2" s="61"/>
      <c r="E2" s="61"/>
      <c r="F2" s="61"/>
      <c r="G2" s="61"/>
      <c r="H2" s="61"/>
    </row>
    <row r="3" spans="1:8" ht="20.25" customHeight="1">
      <c r="A3" s="102"/>
      <c r="B3" s="102"/>
      <c r="C3" s="103"/>
      <c r="D3" s="103"/>
      <c r="E3" s="103"/>
      <c r="F3" s="103"/>
      <c r="G3" s="103"/>
      <c r="H3" s="77" t="s">
        <v>4</v>
      </c>
    </row>
    <row r="4" spans="1:8" ht="20.25" customHeight="1">
      <c r="A4" s="104" t="s">
        <v>137</v>
      </c>
      <c r="B4" s="104"/>
      <c r="C4" s="104" t="s">
        <v>138</v>
      </c>
      <c r="D4" s="104"/>
      <c r="E4" s="104"/>
      <c r="F4" s="104"/>
      <c r="G4" s="104"/>
      <c r="H4" s="104"/>
    </row>
    <row r="5" spans="1:8" s="99" customFormat="1" ht="37.5" customHeight="1">
      <c r="A5" s="105" t="s">
        <v>139</v>
      </c>
      <c r="B5" s="106" t="s">
        <v>140</v>
      </c>
      <c r="C5" s="105" t="s">
        <v>139</v>
      </c>
      <c r="D5" s="105" t="s">
        <v>63</v>
      </c>
      <c r="E5" s="106" t="s">
        <v>141</v>
      </c>
      <c r="F5" s="107" t="s">
        <v>142</v>
      </c>
      <c r="G5" s="105" t="s">
        <v>143</v>
      </c>
      <c r="H5" s="107" t="s">
        <v>144</v>
      </c>
    </row>
    <row r="6" spans="1:8" ht="24.75" customHeight="1">
      <c r="A6" s="108" t="s">
        <v>145</v>
      </c>
      <c r="B6" s="109">
        <f>SUM(B7:B9)</f>
        <v>12386403</v>
      </c>
      <c r="C6" s="110" t="s">
        <v>146</v>
      </c>
      <c r="D6" s="109">
        <f>SUM(E6,F6,G6,H6)</f>
        <v>12386403</v>
      </c>
      <c r="E6" s="109">
        <f>SUM(E7:E36)</f>
        <v>11683396.34</v>
      </c>
      <c r="F6" s="109">
        <f>SUM(F7:F36)</f>
        <v>703006.66</v>
      </c>
      <c r="G6" s="14"/>
      <c r="H6" s="14"/>
    </row>
    <row r="7" spans="1:8" ht="24.75" customHeight="1">
      <c r="A7" s="108" t="s">
        <v>147</v>
      </c>
      <c r="B7" s="109">
        <v>11683396.34</v>
      </c>
      <c r="C7" s="110" t="s">
        <v>148</v>
      </c>
      <c r="D7" s="111">
        <f>SUM(E7:H7)</f>
        <v>9660061.34</v>
      </c>
      <c r="E7" s="109">
        <v>9660061.34</v>
      </c>
      <c r="F7" s="112"/>
      <c r="G7" s="14"/>
      <c r="H7" s="14"/>
    </row>
    <row r="8" spans="1:8" ht="24.75" customHeight="1">
      <c r="A8" s="108" t="s">
        <v>149</v>
      </c>
      <c r="B8" s="53">
        <v>703006.66</v>
      </c>
      <c r="C8" s="110" t="s">
        <v>150</v>
      </c>
      <c r="D8" s="111"/>
      <c r="E8" s="112"/>
      <c r="F8" s="112"/>
      <c r="G8" s="14"/>
      <c r="H8" s="14"/>
    </row>
    <row r="9" spans="1:8" ht="24.75" customHeight="1">
      <c r="A9" s="108" t="s">
        <v>68</v>
      </c>
      <c r="B9" s="113"/>
      <c r="C9" s="110" t="s">
        <v>151</v>
      </c>
      <c r="D9" s="111"/>
      <c r="E9" s="112"/>
      <c r="F9" s="112"/>
      <c r="G9" s="14"/>
      <c r="H9" s="14"/>
    </row>
    <row r="10" spans="1:8" ht="24.75" customHeight="1">
      <c r="A10" s="108" t="s">
        <v>152</v>
      </c>
      <c r="B10" s="114"/>
      <c r="C10" s="110" t="s">
        <v>153</v>
      </c>
      <c r="D10" s="111"/>
      <c r="E10" s="112"/>
      <c r="F10" s="112"/>
      <c r="G10" s="14"/>
      <c r="H10" s="14"/>
    </row>
    <row r="11" spans="1:8" ht="24.75" customHeight="1">
      <c r="A11" s="108" t="s">
        <v>154</v>
      </c>
      <c r="B11" s="112"/>
      <c r="C11" s="110" t="s">
        <v>155</v>
      </c>
      <c r="D11" s="111"/>
      <c r="E11" s="112"/>
      <c r="F11" s="112"/>
      <c r="G11" s="14"/>
      <c r="H11" s="14"/>
    </row>
    <row r="12" spans="1:8" ht="24.75" customHeight="1">
      <c r="A12" s="108" t="s">
        <v>156</v>
      </c>
      <c r="B12" s="112"/>
      <c r="C12" s="110" t="s">
        <v>157</v>
      </c>
      <c r="D12" s="111"/>
      <c r="E12" s="112"/>
      <c r="F12" s="112"/>
      <c r="G12" s="14"/>
      <c r="H12" s="14"/>
    </row>
    <row r="13" spans="1:8" ht="24.75" customHeight="1">
      <c r="A13" s="108" t="s">
        <v>158</v>
      </c>
      <c r="B13" s="112"/>
      <c r="C13" s="110" t="s">
        <v>159</v>
      </c>
      <c r="D13" s="111"/>
      <c r="E13" s="112"/>
      <c r="F13" s="112"/>
      <c r="G13" s="14"/>
      <c r="H13" s="14"/>
    </row>
    <row r="14" spans="1:8" ht="24.75" customHeight="1">
      <c r="A14" s="108"/>
      <c r="B14" s="113"/>
      <c r="C14" s="110" t="s">
        <v>160</v>
      </c>
      <c r="D14" s="111">
        <f>SUM(E14:H14)</f>
        <v>897656</v>
      </c>
      <c r="E14" s="112">
        <v>897656</v>
      </c>
      <c r="F14" s="112"/>
      <c r="G14" s="14"/>
      <c r="H14" s="14"/>
    </row>
    <row r="15" spans="1:8" ht="24.75" customHeight="1">
      <c r="A15" s="108"/>
      <c r="B15" s="115"/>
      <c r="C15" s="110" t="s">
        <v>161</v>
      </c>
      <c r="D15" s="111"/>
      <c r="E15" s="112"/>
      <c r="F15" s="112"/>
      <c r="G15" s="14"/>
      <c r="H15" s="14"/>
    </row>
    <row r="16" spans="1:8" ht="24.75" customHeight="1">
      <c r="A16" s="108"/>
      <c r="B16" s="113"/>
      <c r="C16" s="110" t="s">
        <v>162</v>
      </c>
      <c r="D16" s="111">
        <f>SUM(E16:H16)</f>
        <v>276944</v>
      </c>
      <c r="E16" s="112">
        <v>276944</v>
      </c>
      <c r="F16" s="112"/>
      <c r="G16" s="14"/>
      <c r="H16" s="14"/>
    </row>
    <row r="17" spans="1:8" ht="24.75" customHeight="1">
      <c r="A17" s="108"/>
      <c r="B17" s="113"/>
      <c r="C17" s="110" t="s">
        <v>163</v>
      </c>
      <c r="D17" s="111"/>
      <c r="E17" s="112"/>
      <c r="F17" s="112"/>
      <c r="G17" s="14"/>
      <c r="H17" s="14"/>
    </row>
    <row r="18" spans="1:8" ht="24.75" customHeight="1">
      <c r="A18" s="108"/>
      <c r="B18" s="113"/>
      <c r="C18" s="110" t="s">
        <v>164</v>
      </c>
      <c r="D18" s="53">
        <v>703006.66</v>
      </c>
      <c r="E18" s="112"/>
      <c r="F18" s="53">
        <v>703006.66</v>
      </c>
      <c r="G18" s="14"/>
      <c r="H18" s="14"/>
    </row>
    <row r="19" spans="1:8" ht="24.75" customHeight="1">
      <c r="A19" s="108"/>
      <c r="B19" s="113"/>
      <c r="C19" s="110" t="s">
        <v>165</v>
      </c>
      <c r="D19" s="14"/>
      <c r="E19" s="14"/>
      <c r="F19" s="14"/>
      <c r="G19" s="14"/>
      <c r="H19" s="14"/>
    </row>
    <row r="20" spans="1:8" ht="24.75" customHeight="1">
      <c r="A20" s="108"/>
      <c r="B20" s="113"/>
      <c r="C20" s="110" t="s">
        <v>166</v>
      </c>
      <c r="D20" s="14"/>
      <c r="E20" s="14"/>
      <c r="F20" s="14"/>
      <c r="G20" s="14"/>
      <c r="H20" s="14"/>
    </row>
    <row r="21" spans="1:8" ht="24.75" customHeight="1">
      <c r="A21" s="108"/>
      <c r="B21" s="113"/>
      <c r="C21" s="110" t="s">
        <v>167</v>
      </c>
      <c r="D21" s="14"/>
      <c r="E21" s="14"/>
      <c r="F21" s="14"/>
      <c r="G21" s="14"/>
      <c r="H21" s="14"/>
    </row>
    <row r="22" spans="1:8" ht="24.75" customHeight="1">
      <c r="A22" s="108"/>
      <c r="B22" s="113"/>
      <c r="C22" s="110" t="s">
        <v>168</v>
      </c>
      <c r="D22" s="14"/>
      <c r="E22" s="14"/>
      <c r="F22" s="14"/>
      <c r="G22" s="14"/>
      <c r="H22" s="14"/>
    </row>
    <row r="23" spans="1:8" ht="24.75" customHeight="1">
      <c r="A23" s="108"/>
      <c r="B23" s="113"/>
      <c r="C23" s="110" t="s">
        <v>169</v>
      </c>
      <c r="D23" s="14"/>
      <c r="E23" s="14"/>
      <c r="F23" s="14"/>
      <c r="G23" s="14"/>
      <c r="H23" s="14"/>
    </row>
    <row r="24" spans="1:8" ht="24.75" customHeight="1">
      <c r="A24" s="108"/>
      <c r="B24" s="113"/>
      <c r="C24" s="110" t="s">
        <v>170</v>
      </c>
      <c r="D24" s="14"/>
      <c r="E24" s="14"/>
      <c r="F24" s="14"/>
      <c r="G24" s="14"/>
      <c r="H24" s="14"/>
    </row>
    <row r="25" spans="1:8" ht="24.75" customHeight="1">
      <c r="A25" s="108"/>
      <c r="B25" s="113"/>
      <c r="C25" s="110" t="s">
        <v>171</v>
      </c>
      <c r="D25" s="14"/>
      <c r="E25" s="14"/>
      <c r="F25" s="14"/>
      <c r="G25" s="14"/>
      <c r="H25" s="14"/>
    </row>
    <row r="26" spans="1:8" ht="24.75" customHeight="1">
      <c r="A26" s="108"/>
      <c r="B26" s="113"/>
      <c r="C26" s="110" t="s">
        <v>172</v>
      </c>
      <c r="D26" s="111">
        <f>SUM(E26:H26)</f>
        <v>848735</v>
      </c>
      <c r="E26" s="112">
        <v>848735</v>
      </c>
      <c r="F26" s="14"/>
      <c r="G26" s="14"/>
      <c r="H26" s="14"/>
    </row>
    <row r="27" spans="1:8" ht="24.75" customHeight="1">
      <c r="A27" s="108"/>
      <c r="B27" s="113"/>
      <c r="C27" s="110" t="s">
        <v>173</v>
      </c>
      <c r="D27" s="14"/>
      <c r="E27" s="14"/>
      <c r="F27" s="14"/>
      <c r="G27" s="14"/>
      <c r="H27" s="14"/>
    </row>
    <row r="28" spans="1:8" ht="24.75" customHeight="1">
      <c r="A28" s="108"/>
      <c r="B28" s="113"/>
      <c r="C28" s="110" t="s">
        <v>174</v>
      </c>
      <c r="D28" s="14"/>
      <c r="E28" s="14"/>
      <c r="F28" s="14"/>
      <c r="G28" s="14"/>
      <c r="H28" s="14"/>
    </row>
    <row r="29" spans="1:8" ht="24.75" customHeight="1">
      <c r="A29" s="108"/>
      <c r="B29" s="113"/>
      <c r="C29" s="110" t="s">
        <v>175</v>
      </c>
      <c r="D29" s="14"/>
      <c r="E29" s="14"/>
      <c r="F29" s="14"/>
      <c r="G29" s="14"/>
      <c r="H29" s="14"/>
    </row>
    <row r="30" spans="1:8" ht="24.75" customHeight="1">
      <c r="A30" s="108"/>
      <c r="B30" s="113"/>
      <c r="C30" s="110" t="s">
        <v>176</v>
      </c>
      <c r="D30" s="14"/>
      <c r="E30" s="14"/>
      <c r="F30" s="14"/>
      <c r="G30" s="14"/>
      <c r="H30" s="14"/>
    </row>
    <row r="31" spans="1:8" ht="24.75" customHeight="1">
      <c r="A31" s="108"/>
      <c r="B31" s="113"/>
      <c r="C31" s="110" t="s">
        <v>177</v>
      </c>
      <c r="D31" s="14"/>
      <c r="E31" s="14"/>
      <c r="F31" s="14"/>
      <c r="G31" s="14"/>
      <c r="H31" s="14"/>
    </row>
    <row r="32" spans="1:8" ht="24.75" customHeight="1">
      <c r="A32" s="108"/>
      <c r="B32" s="113"/>
      <c r="C32" s="110" t="s">
        <v>178</v>
      </c>
      <c r="D32" s="14"/>
      <c r="E32" s="14"/>
      <c r="F32" s="14"/>
      <c r="G32" s="14"/>
      <c r="H32" s="14"/>
    </row>
    <row r="33" spans="1:8" ht="24.75" customHeight="1">
      <c r="A33" s="108"/>
      <c r="B33" s="113"/>
      <c r="C33" s="110" t="s">
        <v>179</v>
      </c>
      <c r="D33" s="14"/>
      <c r="E33" s="14"/>
      <c r="F33" s="14"/>
      <c r="G33" s="14"/>
      <c r="H33" s="14"/>
    </row>
    <row r="34" spans="1:8" ht="24.75" customHeight="1">
      <c r="A34" s="108"/>
      <c r="B34" s="113"/>
      <c r="C34" s="110" t="s">
        <v>180</v>
      </c>
      <c r="D34" s="14"/>
      <c r="E34" s="14"/>
      <c r="F34" s="14"/>
      <c r="G34" s="14"/>
      <c r="H34" s="14"/>
    </row>
    <row r="35" spans="1:8" ht="24.75" customHeight="1">
      <c r="A35" s="108"/>
      <c r="B35" s="113"/>
      <c r="C35" s="110" t="s">
        <v>181</v>
      </c>
      <c r="D35" s="14"/>
      <c r="E35" s="14"/>
      <c r="F35" s="14"/>
      <c r="G35" s="14"/>
      <c r="H35" s="14"/>
    </row>
    <row r="36" spans="1:8" ht="24.75" customHeight="1">
      <c r="A36" s="108"/>
      <c r="B36" s="113"/>
      <c r="C36" s="110" t="s">
        <v>182</v>
      </c>
      <c r="D36" s="14"/>
      <c r="E36" s="14"/>
      <c r="F36" s="14"/>
      <c r="G36" s="14"/>
      <c r="H36" s="14"/>
    </row>
    <row r="37" spans="1:8" ht="24.75" customHeight="1">
      <c r="A37" s="108" t="s">
        <v>52</v>
      </c>
      <c r="B37" s="116">
        <f>SUM(B6,B10)</f>
        <v>12386403</v>
      </c>
      <c r="C37" s="110" t="s">
        <v>53</v>
      </c>
      <c r="D37" s="111">
        <v>12386403</v>
      </c>
      <c r="E37" s="117">
        <v>11683396.34</v>
      </c>
      <c r="F37" s="53">
        <v>703006.66</v>
      </c>
      <c r="G37" s="14"/>
      <c r="H37" s="14"/>
    </row>
    <row r="38" spans="1:8" ht="24.75" customHeight="1">
      <c r="A38" s="108"/>
      <c r="B38" s="110"/>
      <c r="C38" s="110"/>
      <c r="D38" s="14"/>
      <c r="E38" s="14"/>
      <c r="F38" s="14"/>
      <c r="G38" s="14"/>
      <c r="H38" s="14"/>
    </row>
    <row r="39" spans="1:34" ht="20.25" customHeight="1">
      <c r="A39" s="118"/>
      <c r="B39" s="119"/>
      <c r="C39" s="120"/>
      <c r="D39" s="120"/>
      <c r="E39" s="120"/>
      <c r="F39" s="120"/>
      <c r="G39" s="120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24"/>
  <sheetViews>
    <sheetView showGridLines="0" workbookViewId="0" topLeftCell="A1">
      <selection activeCell="G23" sqref="G23"/>
    </sheetView>
  </sheetViews>
  <sheetFormatPr defaultColWidth="9.140625" defaultRowHeight="15" customHeight="1"/>
  <cols>
    <col min="1" max="1" width="6.140625" style="0" customWidth="1"/>
    <col min="2" max="2" width="7.7109375" style="0" customWidth="1"/>
    <col min="3" max="3" width="10.8515625" style="0" customWidth="1"/>
    <col min="4" max="4" width="39.8515625" style="0" customWidth="1"/>
    <col min="5" max="5" width="14.28125" style="0" customWidth="1"/>
    <col min="6" max="14" width="11.57421875" style="0" customWidth="1"/>
  </cols>
  <sheetData>
    <row r="1" spans="1:34" ht="15" customHeight="1">
      <c r="A1" s="80"/>
      <c r="B1" s="80"/>
      <c r="C1" s="80"/>
      <c r="D1" s="80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2"/>
    </row>
    <row r="2" spans="1:34" ht="27" customHeight="1">
      <c r="A2" s="86" t="s">
        <v>183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</row>
    <row r="3" spans="1:34" ht="15" customHeight="1">
      <c r="A3" s="87"/>
      <c r="B3" s="82"/>
      <c r="C3" s="82"/>
      <c r="D3" s="82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2" t="s">
        <v>4</v>
      </c>
    </row>
    <row r="4" spans="1:34" ht="15" customHeight="1">
      <c r="A4" s="88" t="s">
        <v>7</v>
      </c>
      <c r="B4" s="88"/>
      <c r="C4" s="89"/>
      <c r="D4" s="88"/>
      <c r="E4" s="38" t="s">
        <v>184</v>
      </c>
      <c r="F4" s="90"/>
      <c r="G4" s="90"/>
      <c r="H4" s="90"/>
      <c r="I4" s="90"/>
      <c r="J4" s="90"/>
      <c r="K4" s="90"/>
      <c r="L4" s="90"/>
      <c r="M4" s="90"/>
      <c r="N4" s="97"/>
      <c r="O4" s="38" t="s">
        <v>185</v>
      </c>
      <c r="P4" s="90"/>
      <c r="Q4" s="90"/>
      <c r="R4" s="90"/>
      <c r="S4" s="90"/>
      <c r="T4" s="90"/>
      <c r="U4" s="90"/>
      <c r="V4" s="90"/>
      <c r="W4" s="90"/>
      <c r="X4" s="97"/>
      <c r="Y4" s="38" t="s">
        <v>186</v>
      </c>
      <c r="Z4" s="90"/>
      <c r="AA4" s="90"/>
      <c r="AB4" s="90"/>
      <c r="AC4" s="90"/>
      <c r="AD4" s="90"/>
      <c r="AE4" s="90"/>
      <c r="AF4" s="90"/>
      <c r="AG4" s="90"/>
      <c r="AH4" s="97"/>
    </row>
    <row r="5" spans="1:34" ht="15" customHeight="1">
      <c r="A5" s="88" t="s">
        <v>60</v>
      </c>
      <c r="B5" s="91"/>
      <c r="C5" s="88" t="s">
        <v>61</v>
      </c>
      <c r="D5" s="92" t="s">
        <v>62</v>
      </c>
      <c r="E5" s="39" t="s">
        <v>63</v>
      </c>
      <c r="F5" s="39" t="s">
        <v>187</v>
      </c>
      <c r="G5" s="39"/>
      <c r="H5" s="39"/>
      <c r="I5" s="39" t="s">
        <v>188</v>
      </c>
      <c r="J5" s="39"/>
      <c r="K5" s="39"/>
      <c r="L5" s="39" t="s">
        <v>189</v>
      </c>
      <c r="M5" s="39"/>
      <c r="N5" s="39"/>
      <c r="O5" s="39" t="s">
        <v>63</v>
      </c>
      <c r="P5" s="39" t="s">
        <v>187</v>
      </c>
      <c r="Q5" s="39"/>
      <c r="R5" s="39"/>
      <c r="S5" s="39" t="s">
        <v>188</v>
      </c>
      <c r="T5" s="39"/>
      <c r="U5" s="39"/>
      <c r="V5" s="39" t="s">
        <v>189</v>
      </c>
      <c r="W5" s="39"/>
      <c r="X5" s="39"/>
      <c r="Y5" s="39" t="s">
        <v>63</v>
      </c>
      <c r="Z5" s="39" t="s">
        <v>187</v>
      </c>
      <c r="AA5" s="39"/>
      <c r="AB5" s="39"/>
      <c r="AC5" s="39" t="s">
        <v>188</v>
      </c>
      <c r="AD5" s="39"/>
      <c r="AE5" s="39"/>
      <c r="AF5" s="39" t="s">
        <v>189</v>
      </c>
      <c r="AG5" s="39"/>
      <c r="AH5" s="39"/>
    </row>
    <row r="6" spans="1:34" ht="15" customHeight="1">
      <c r="A6" s="89" t="s">
        <v>71</v>
      </c>
      <c r="B6" s="93" t="s">
        <v>72</v>
      </c>
      <c r="C6" s="88"/>
      <c r="D6" s="94"/>
      <c r="E6" s="39"/>
      <c r="F6" s="39" t="s">
        <v>190</v>
      </c>
      <c r="G6" s="39" t="s">
        <v>120</v>
      </c>
      <c r="H6" s="39" t="s">
        <v>121</v>
      </c>
      <c r="I6" s="39" t="s">
        <v>190</v>
      </c>
      <c r="J6" s="39" t="s">
        <v>120</v>
      </c>
      <c r="K6" s="39" t="s">
        <v>121</v>
      </c>
      <c r="L6" s="39" t="s">
        <v>190</v>
      </c>
      <c r="M6" s="39" t="s">
        <v>120</v>
      </c>
      <c r="N6" s="39" t="s">
        <v>121</v>
      </c>
      <c r="O6" s="39"/>
      <c r="P6" s="39" t="s">
        <v>190</v>
      </c>
      <c r="Q6" s="39" t="s">
        <v>120</v>
      </c>
      <c r="R6" s="39" t="s">
        <v>121</v>
      </c>
      <c r="S6" s="39" t="s">
        <v>190</v>
      </c>
      <c r="T6" s="39" t="s">
        <v>120</v>
      </c>
      <c r="U6" s="39" t="s">
        <v>121</v>
      </c>
      <c r="V6" s="39" t="s">
        <v>190</v>
      </c>
      <c r="W6" s="39" t="s">
        <v>120</v>
      </c>
      <c r="X6" s="39" t="s">
        <v>121</v>
      </c>
      <c r="Y6" s="39"/>
      <c r="Z6" s="39" t="s">
        <v>190</v>
      </c>
      <c r="AA6" s="39" t="s">
        <v>120</v>
      </c>
      <c r="AB6" s="39" t="s">
        <v>121</v>
      </c>
      <c r="AC6" s="39" t="s">
        <v>190</v>
      </c>
      <c r="AD6" s="39" t="s">
        <v>120</v>
      </c>
      <c r="AE6" s="39" t="s">
        <v>121</v>
      </c>
      <c r="AF6" s="39" t="s">
        <v>190</v>
      </c>
      <c r="AG6" s="39" t="s">
        <v>120</v>
      </c>
      <c r="AH6" s="39" t="s">
        <v>121</v>
      </c>
    </row>
    <row r="7" spans="1:34" ht="15" customHeight="1">
      <c r="A7" s="95"/>
      <c r="B7" s="96"/>
      <c r="C7" s="95"/>
      <c r="D7" s="96" t="s">
        <v>63</v>
      </c>
      <c r="E7" s="53">
        <f aca="true" t="shared" si="0" ref="E7:E23">SUM(F7,I7,L7)</f>
        <v>12386403</v>
      </c>
      <c r="F7" s="53">
        <f>SUM(G7,H7)</f>
        <v>11683396.34</v>
      </c>
      <c r="G7" s="53">
        <v>10116569.64</v>
      </c>
      <c r="H7" s="53">
        <v>1566826.7</v>
      </c>
      <c r="I7" s="53">
        <f aca="true" t="shared" si="1" ref="I7:I9">SUM(J7,K7)</f>
        <v>703006.66</v>
      </c>
      <c r="J7" s="53"/>
      <c r="K7" s="53">
        <v>703006.66</v>
      </c>
      <c r="L7" s="53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</row>
    <row r="8" spans="1:34" ht="15" customHeight="1">
      <c r="A8" s="52" t="s">
        <v>85</v>
      </c>
      <c r="B8" s="52" t="s">
        <v>85</v>
      </c>
      <c r="C8" s="52" t="s">
        <v>86</v>
      </c>
      <c r="D8" s="52" t="s">
        <v>87</v>
      </c>
      <c r="E8" s="53">
        <f t="shared" si="0"/>
        <v>12386403</v>
      </c>
      <c r="F8" s="53">
        <f aca="true" t="shared" si="2" ref="F7:F23">SUM(G8,H8)</f>
        <v>11683396.34</v>
      </c>
      <c r="G8" s="53">
        <v>10116569.64</v>
      </c>
      <c r="H8" s="53">
        <v>1566826.7</v>
      </c>
      <c r="I8" s="53">
        <f t="shared" si="1"/>
        <v>703006.66</v>
      </c>
      <c r="J8" s="53"/>
      <c r="K8" s="53">
        <v>703006.66</v>
      </c>
      <c r="L8" s="53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</row>
    <row r="9" spans="1:34" ht="15" customHeight="1">
      <c r="A9" s="52" t="s">
        <v>85</v>
      </c>
      <c r="B9" s="52" t="s">
        <v>85</v>
      </c>
      <c r="C9" s="52" t="s">
        <v>85</v>
      </c>
      <c r="D9" s="52" t="s">
        <v>88</v>
      </c>
      <c r="E9" s="53">
        <f t="shared" si="0"/>
        <v>12386403</v>
      </c>
      <c r="F9" s="53">
        <f t="shared" si="2"/>
        <v>11683396.34</v>
      </c>
      <c r="G9" s="53">
        <f>SUM(G10:G24)</f>
        <v>10116569.64</v>
      </c>
      <c r="H9" s="53">
        <v>1566826.7</v>
      </c>
      <c r="I9" s="53">
        <f t="shared" si="1"/>
        <v>703006.66</v>
      </c>
      <c r="J9" s="53"/>
      <c r="K9" s="53">
        <v>703006.66</v>
      </c>
      <c r="L9" s="53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</row>
    <row r="10" spans="1:34" ht="15" customHeight="1">
      <c r="A10" s="52" t="s">
        <v>191</v>
      </c>
      <c r="B10" s="52" t="s">
        <v>91</v>
      </c>
      <c r="C10" s="52" t="s">
        <v>92</v>
      </c>
      <c r="D10" s="52" t="s">
        <v>192</v>
      </c>
      <c r="E10" s="53">
        <f>SUM(F10,I10,L10)</f>
        <v>518863</v>
      </c>
      <c r="F10" s="53">
        <f>SUM(G10,H10)</f>
        <v>518863</v>
      </c>
      <c r="G10" s="53">
        <v>518863</v>
      </c>
      <c r="H10" s="53"/>
      <c r="I10" s="53"/>
      <c r="J10" s="53"/>
      <c r="K10" s="53"/>
      <c r="L10" s="53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</row>
    <row r="11" spans="1:34" ht="15" customHeight="1">
      <c r="A11" s="52" t="s">
        <v>193</v>
      </c>
      <c r="B11" s="52" t="s">
        <v>91</v>
      </c>
      <c r="C11" s="52" t="s">
        <v>92</v>
      </c>
      <c r="D11" s="52" t="s">
        <v>194</v>
      </c>
      <c r="E11" s="53">
        <f t="shared" si="0"/>
        <v>15348</v>
      </c>
      <c r="F11" s="53">
        <f t="shared" si="2"/>
        <v>15348</v>
      </c>
      <c r="G11" s="53">
        <v>15348</v>
      </c>
      <c r="H11" s="53"/>
      <c r="I11" s="53"/>
      <c r="J11" s="53"/>
      <c r="K11" s="53"/>
      <c r="L11" s="53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</row>
    <row r="12" spans="1:34" ht="15" customHeight="1">
      <c r="A12" s="52" t="s">
        <v>195</v>
      </c>
      <c r="B12" s="52" t="s">
        <v>91</v>
      </c>
      <c r="C12" s="52" t="s">
        <v>92</v>
      </c>
      <c r="D12" s="52" t="s">
        <v>196</v>
      </c>
      <c r="E12" s="53">
        <f t="shared" si="0"/>
        <v>1890575</v>
      </c>
      <c r="F12" s="53">
        <f t="shared" si="2"/>
        <v>1890575</v>
      </c>
      <c r="G12" s="53">
        <v>1890575</v>
      </c>
      <c r="H12" s="53"/>
      <c r="I12" s="53"/>
      <c r="J12" s="53"/>
      <c r="K12" s="53"/>
      <c r="L12" s="53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</row>
    <row r="13" spans="1:34" ht="15" customHeight="1">
      <c r="A13" s="52" t="s">
        <v>197</v>
      </c>
      <c r="B13" s="52" t="s">
        <v>91</v>
      </c>
      <c r="C13" s="52" t="s">
        <v>92</v>
      </c>
      <c r="D13" s="52" t="s">
        <v>198</v>
      </c>
      <c r="E13" s="53">
        <f t="shared" si="0"/>
        <v>3321920</v>
      </c>
      <c r="F13" s="53">
        <f t="shared" si="2"/>
        <v>3321920</v>
      </c>
      <c r="G13" s="53">
        <v>3321920</v>
      </c>
      <c r="H13" s="53"/>
      <c r="I13" s="53"/>
      <c r="J13" s="53"/>
      <c r="K13" s="53"/>
      <c r="L13" s="53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</row>
    <row r="14" spans="1:34" ht="15" customHeight="1">
      <c r="A14" s="52" t="s">
        <v>191</v>
      </c>
      <c r="B14" s="52" t="s">
        <v>94</v>
      </c>
      <c r="C14" s="52" t="s">
        <v>92</v>
      </c>
      <c r="D14" s="52" t="s">
        <v>199</v>
      </c>
      <c r="E14" s="53">
        <f t="shared" si="0"/>
        <v>10000</v>
      </c>
      <c r="F14" s="53">
        <f t="shared" si="2"/>
        <v>10000</v>
      </c>
      <c r="G14" s="53">
        <v>10000</v>
      </c>
      <c r="H14" s="53"/>
      <c r="I14" s="53"/>
      <c r="J14" s="53"/>
      <c r="K14" s="53"/>
      <c r="L14" s="53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</row>
    <row r="15" spans="1:34" ht="15" customHeight="1">
      <c r="A15" s="52" t="s">
        <v>195</v>
      </c>
      <c r="B15" s="52" t="s">
        <v>94</v>
      </c>
      <c r="C15" s="52" t="s">
        <v>92</v>
      </c>
      <c r="D15" s="52" t="s">
        <v>200</v>
      </c>
      <c r="E15" s="53">
        <f t="shared" si="0"/>
        <v>496403</v>
      </c>
      <c r="F15" s="53">
        <f t="shared" si="2"/>
        <v>496403</v>
      </c>
      <c r="G15" s="53">
        <v>496403</v>
      </c>
      <c r="H15" s="53"/>
      <c r="I15" s="53"/>
      <c r="J15" s="53"/>
      <c r="K15" s="53"/>
      <c r="L15" s="53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</row>
    <row r="16" spans="1:34" ht="15" customHeight="1">
      <c r="A16" s="52" t="s">
        <v>197</v>
      </c>
      <c r="B16" s="52" t="s">
        <v>94</v>
      </c>
      <c r="C16" s="52" t="s">
        <v>92</v>
      </c>
      <c r="D16" s="52" t="s">
        <v>201</v>
      </c>
      <c r="E16" s="53">
        <f t="shared" si="0"/>
        <v>371021</v>
      </c>
      <c r="F16" s="53">
        <f t="shared" si="2"/>
        <v>371021</v>
      </c>
      <c r="G16" s="53">
        <v>371021</v>
      </c>
      <c r="H16" s="53"/>
      <c r="I16" s="53"/>
      <c r="J16" s="53"/>
      <c r="K16" s="53"/>
      <c r="L16" s="53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</row>
    <row r="17" spans="1:34" ht="15" customHeight="1">
      <c r="A17" s="52" t="s">
        <v>195</v>
      </c>
      <c r="B17" s="52" t="s">
        <v>90</v>
      </c>
      <c r="C17" s="52" t="s">
        <v>92</v>
      </c>
      <c r="D17" s="52" t="s">
        <v>117</v>
      </c>
      <c r="E17" s="53">
        <f t="shared" si="0"/>
        <v>445379</v>
      </c>
      <c r="F17" s="53">
        <f t="shared" si="2"/>
        <v>445379</v>
      </c>
      <c r="G17" s="53">
        <v>445379</v>
      </c>
      <c r="H17" s="53"/>
      <c r="I17" s="53"/>
      <c r="J17" s="53"/>
      <c r="K17" s="53"/>
      <c r="L17" s="53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</row>
    <row r="18" spans="1:34" ht="15" customHeight="1">
      <c r="A18" s="52" t="s">
        <v>191</v>
      </c>
      <c r="B18" s="52" t="s">
        <v>202</v>
      </c>
      <c r="C18" s="52" t="s">
        <v>92</v>
      </c>
      <c r="D18" s="52" t="s">
        <v>203</v>
      </c>
      <c r="E18" s="53">
        <f t="shared" si="0"/>
        <v>40000</v>
      </c>
      <c r="F18" s="53">
        <f t="shared" si="2"/>
        <v>40000</v>
      </c>
      <c r="G18" s="53">
        <v>40000</v>
      </c>
      <c r="H18" s="53"/>
      <c r="I18" s="53"/>
      <c r="J18" s="53"/>
      <c r="K18" s="53"/>
      <c r="L18" s="53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</row>
    <row r="19" spans="1:34" ht="15" customHeight="1">
      <c r="A19" s="52" t="s">
        <v>191</v>
      </c>
      <c r="B19" s="52" t="s">
        <v>104</v>
      </c>
      <c r="C19" s="52" t="s">
        <v>92</v>
      </c>
      <c r="D19" s="52" t="s">
        <v>204</v>
      </c>
      <c r="E19" s="53">
        <f t="shared" si="0"/>
        <v>60000</v>
      </c>
      <c r="F19" s="53">
        <f t="shared" si="2"/>
        <v>60000</v>
      </c>
      <c r="G19" s="53">
        <v>60000</v>
      </c>
      <c r="H19" s="53"/>
      <c r="I19" s="53"/>
      <c r="J19" s="53"/>
      <c r="K19" s="53"/>
      <c r="L19" s="53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</row>
    <row r="20" spans="1:34" ht="15" customHeight="1">
      <c r="A20" s="52" t="s">
        <v>191</v>
      </c>
      <c r="B20" s="52" t="s">
        <v>205</v>
      </c>
      <c r="C20" s="52" t="s">
        <v>92</v>
      </c>
      <c r="D20" s="52" t="s">
        <v>206</v>
      </c>
      <c r="E20" s="53">
        <f t="shared" si="0"/>
        <v>40000</v>
      </c>
      <c r="F20" s="53">
        <f t="shared" si="2"/>
        <v>40000</v>
      </c>
      <c r="G20" s="53">
        <v>40000</v>
      </c>
      <c r="H20" s="53"/>
      <c r="I20" s="53"/>
      <c r="J20" s="53"/>
      <c r="K20" s="53"/>
      <c r="L20" s="53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</row>
    <row r="21" spans="1:34" ht="15" customHeight="1">
      <c r="A21" s="52" t="s">
        <v>195</v>
      </c>
      <c r="B21" s="52" t="s">
        <v>100</v>
      </c>
      <c r="C21" s="52" t="s">
        <v>92</v>
      </c>
      <c r="D21" s="52" t="s">
        <v>207</v>
      </c>
      <c r="E21" s="53">
        <f t="shared" si="0"/>
        <v>202560</v>
      </c>
      <c r="F21" s="53">
        <f t="shared" si="2"/>
        <v>202560</v>
      </c>
      <c r="G21" s="53">
        <v>202560</v>
      </c>
      <c r="H21" s="53"/>
      <c r="I21" s="53"/>
      <c r="J21" s="53"/>
      <c r="K21" s="53"/>
      <c r="L21" s="53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</row>
    <row r="22" spans="1:34" ht="15" customHeight="1">
      <c r="A22" s="52" t="s">
        <v>191</v>
      </c>
      <c r="B22" s="52" t="s">
        <v>100</v>
      </c>
      <c r="C22" s="52" t="s">
        <v>92</v>
      </c>
      <c r="D22" s="52" t="s">
        <v>208</v>
      </c>
      <c r="E22" s="53">
        <f t="shared" si="0"/>
        <v>2300633.36</v>
      </c>
      <c r="F22" s="53">
        <f t="shared" si="2"/>
        <v>1597626.7</v>
      </c>
      <c r="G22" s="53">
        <v>30800</v>
      </c>
      <c r="H22" s="53">
        <v>1566826.7</v>
      </c>
      <c r="I22" s="53">
        <f>SUM(J22,K22)</f>
        <v>703006.66</v>
      </c>
      <c r="J22" s="53"/>
      <c r="K22" s="53">
        <v>703006.66</v>
      </c>
      <c r="L22" s="53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</row>
    <row r="23" spans="1:34" ht="15" customHeight="1">
      <c r="A23" s="52" t="s">
        <v>193</v>
      </c>
      <c r="B23" s="52" t="s">
        <v>102</v>
      </c>
      <c r="C23" s="52" t="s">
        <v>92</v>
      </c>
      <c r="D23" s="52" t="s">
        <v>209</v>
      </c>
      <c r="E23" s="53">
        <v>2521700.64</v>
      </c>
      <c r="F23" s="53">
        <v>2521700.64</v>
      </c>
      <c r="G23" s="53">
        <v>2521700.64</v>
      </c>
      <c r="H23" s="53"/>
      <c r="I23" s="53"/>
      <c r="J23" s="53"/>
      <c r="K23" s="53"/>
      <c r="L23" s="53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</row>
    <row r="24" spans="1:34" ht="15" customHeight="1">
      <c r="A24" s="52" t="s">
        <v>193</v>
      </c>
      <c r="B24" s="52" t="s">
        <v>100</v>
      </c>
      <c r="C24" s="52" t="s">
        <v>92</v>
      </c>
      <c r="D24" s="52" t="s">
        <v>210</v>
      </c>
      <c r="E24" s="53">
        <f>SUM(F24,I24,L24)</f>
        <v>152000</v>
      </c>
      <c r="F24" s="53">
        <f>SUM(G24,H24)</f>
        <v>152000</v>
      </c>
      <c r="G24" s="53">
        <v>152000</v>
      </c>
      <c r="H24" s="53"/>
      <c r="I24" s="53"/>
      <c r="J24" s="53"/>
      <c r="K24" s="53"/>
      <c r="L24" s="53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</row>
  </sheetData>
  <sheetProtection/>
  <mergeCells count="20">
    <mergeCell ref="A2:AH2"/>
    <mergeCell ref="A4:D4"/>
    <mergeCell ref="E4:N4"/>
    <mergeCell ref="O4:X4"/>
    <mergeCell ref="Y4:AH4"/>
    <mergeCell ref="A5:B5"/>
    <mergeCell ref="F5:H5"/>
    <mergeCell ref="I5:K5"/>
    <mergeCell ref="L5:N5"/>
    <mergeCell ref="P5:R5"/>
    <mergeCell ref="S5:U5"/>
    <mergeCell ref="V5:X5"/>
    <mergeCell ref="Z5:AB5"/>
    <mergeCell ref="AC5:AE5"/>
    <mergeCell ref="AF5:AH5"/>
    <mergeCell ref="C5:C6"/>
    <mergeCell ref="D5:D6"/>
    <mergeCell ref="E5:E6"/>
    <mergeCell ref="O5:O6"/>
    <mergeCell ref="Y5:Y6"/>
  </mergeCells>
  <printOptions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workbookViewId="0" topLeftCell="A1">
      <selection activeCell="E38" sqref="E38"/>
    </sheetView>
  </sheetViews>
  <sheetFormatPr defaultColWidth="9.140625" defaultRowHeight="15" customHeight="1"/>
  <cols>
    <col min="1" max="1" width="5.28125" style="0" customWidth="1"/>
    <col min="2" max="2" width="6.57421875" style="0" customWidth="1"/>
    <col min="3" max="3" width="34.140625" style="0" customWidth="1"/>
    <col min="4" max="6" width="17.7109375" style="0" customWidth="1"/>
  </cols>
  <sheetData>
    <row r="1" spans="1:6" ht="15" customHeight="1">
      <c r="A1" s="80"/>
      <c r="B1" s="80"/>
      <c r="C1" s="80"/>
      <c r="D1" s="80"/>
      <c r="E1" s="80"/>
      <c r="F1" s="2" t="s">
        <v>211</v>
      </c>
    </row>
    <row r="2" spans="1:6" ht="27" customHeight="1">
      <c r="A2" s="20" t="s">
        <v>212</v>
      </c>
      <c r="B2" s="20"/>
      <c r="C2" s="20"/>
      <c r="D2" s="20"/>
      <c r="E2" s="20"/>
      <c r="F2" s="20"/>
    </row>
    <row r="3" spans="1:6" ht="15" customHeight="1">
      <c r="A3" s="81"/>
      <c r="B3" s="82"/>
      <c r="C3" s="82"/>
      <c r="D3" s="82"/>
      <c r="E3" s="82"/>
      <c r="F3" s="83" t="s">
        <v>4</v>
      </c>
    </row>
    <row r="4" spans="1:6" ht="15" customHeight="1">
      <c r="A4" s="84" t="s">
        <v>7</v>
      </c>
      <c r="B4" s="84"/>
      <c r="C4" s="84"/>
      <c r="D4" s="84" t="s">
        <v>213</v>
      </c>
      <c r="E4" s="59" t="s">
        <v>214</v>
      </c>
      <c r="F4" s="59"/>
    </row>
    <row r="5" spans="1:6" ht="15" customHeight="1">
      <c r="A5" s="84" t="s">
        <v>60</v>
      </c>
      <c r="B5" s="84"/>
      <c r="C5" s="84" t="s">
        <v>62</v>
      </c>
      <c r="D5" s="84"/>
      <c r="E5" s="85" t="s">
        <v>215</v>
      </c>
      <c r="F5" s="6" t="s">
        <v>216</v>
      </c>
    </row>
    <row r="6" spans="1:6" ht="15" customHeight="1">
      <c r="A6" s="4" t="s">
        <v>71</v>
      </c>
      <c r="B6" s="4" t="s">
        <v>72</v>
      </c>
      <c r="C6" s="4"/>
      <c r="D6" s="4"/>
      <c r="E6" s="65"/>
      <c r="F6" s="84"/>
    </row>
    <row r="7" spans="1:6" ht="15" customHeight="1">
      <c r="A7" s="52" t="s">
        <v>85</v>
      </c>
      <c r="B7" s="52" t="s">
        <v>85</v>
      </c>
      <c r="C7" s="52" t="s">
        <v>63</v>
      </c>
      <c r="D7" s="53">
        <v>10116569.64</v>
      </c>
      <c r="E7" s="53">
        <v>9045885.64</v>
      </c>
      <c r="F7" s="53">
        <v>1070684</v>
      </c>
    </row>
    <row r="8" spans="1:6" ht="15" customHeight="1">
      <c r="A8" s="52" t="s">
        <v>85</v>
      </c>
      <c r="B8" s="52" t="s">
        <v>85</v>
      </c>
      <c r="C8" s="52" t="s">
        <v>87</v>
      </c>
      <c r="D8" s="53">
        <v>10116569.64</v>
      </c>
      <c r="E8" s="53">
        <v>9045885.64</v>
      </c>
      <c r="F8" s="53">
        <v>1070684</v>
      </c>
    </row>
    <row r="9" spans="1:6" ht="15" customHeight="1">
      <c r="A9" s="52" t="s">
        <v>217</v>
      </c>
      <c r="B9" s="52" t="s">
        <v>85</v>
      </c>
      <c r="C9" s="52" t="s">
        <v>218</v>
      </c>
      <c r="D9" s="53">
        <v>6356837</v>
      </c>
      <c r="E9" s="53">
        <v>6356837</v>
      </c>
      <c r="F9" s="53">
        <v>0</v>
      </c>
    </row>
    <row r="10" spans="1:6" ht="15" customHeight="1">
      <c r="A10" s="52" t="s">
        <v>219</v>
      </c>
      <c r="B10" s="52" t="s">
        <v>91</v>
      </c>
      <c r="C10" s="52" t="s">
        <v>220</v>
      </c>
      <c r="D10" s="53">
        <v>2181000</v>
      </c>
      <c r="E10" s="53">
        <v>2181000</v>
      </c>
      <c r="F10" s="53">
        <v>0</v>
      </c>
    </row>
    <row r="11" spans="1:6" ht="15" customHeight="1">
      <c r="A11" s="52" t="s">
        <v>219</v>
      </c>
      <c r="B11" s="52" t="s">
        <v>94</v>
      </c>
      <c r="C11" s="52" t="s">
        <v>221</v>
      </c>
      <c r="D11" s="53">
        <v>1001376</v>
      </c>
      <c r="E11" s="53">
        <v>1001376</v>
      </c>
      <c r="F11" s="53">
        <v>0</v>
      </c>
    </row>
    <row r="12" spans="1:6" ht="15" customHeight="1">
      <c r="A12" s="52" t="s">
        <v>219</v>
      </c>
      <c r="B12" s="52" t="s">
        <v>90</v>
      </c>
      <c r="C12" s="52" t="s">
        <v>222</v>
      </c>
      <c r="D12" s="53">
        <v>82091</v>
      </c>
      <c r="E12" s="53">
        <v>82091</v>
      </c>
      <c r="F12" s="53">
        <v>0</v>
      </c>
    </row>
    <row r="13" spans="1:6" ht="15" customHeight="1">
      <c r="A13" s="52" t="s">
        <v>219</v>
      </c>
      <c r="B13" s="52" t="s">
        <v>202</v>
      </c>
      <c r="C13" s="52" t="s">
        <v>223</v>
      </c>
      <c r="D13" s="53">
        <v>311520</v>
      </c>
      <c r="E13" s="53">
        <v>311520</v>
      </c>
      <c r="F13" s="53">
        <v>0</v>
      </c>
    </row>
    <row r="14" spans="1:6" ht="15" customHeight="1">
      <c r="A14" s="52" t="s">
        <v>219</v>
      </c>
      <c r="B14" s="52" t="s">
        <v>224</v>
      </c>
      <c r="C14" s="52" t="s">
        <v>225</v>
      </c>
      <c r="D14" s="53">
        <v>864203</v>
      </c>
      <c r="E14" s="53">
        <v>864203</v>
      </c>
      <c r="F14" s="53">
        <v>0</v>
      </c>
    </row>
    <row r="15" spans="1:6" ht="15" customHeight="1">
      <c r="A15" s="52" t="s">
        <v>219</v>
      </c>
      <c r="B15" s="52" t="s">
        <v>104</v>
      </c>
      <c r="C15" s="52" t="s">
        <v>226</v>
      </c>
      <c r="D15" s="53">
        <v>629589</v>
      </c>
      <c r="E15" s="53">
        <v>629589</v>
      </c>
      <c r="F15" s="53">
        <v>0</v>
      </c>
    </row>
    <row r="16" spans="1:6" ht="15" customHeight="1">
      <c r="A16" s="52" t="s">
        <v>219</v>
      </c>
      <c r="B16" s="52" t="s">
        <v>227</v>
      </c>
      <c r="C16" s="52" t="s">
        <v>228</v>
      </c>
      <c r="D16" s="53">
        <v>228944</v>
      </c>
      <c r="E16" s="53">
        <v>228944</v>
      </c>
      <c r="F16" s="53">
        <v>0</v>
      </c>
    </row>
    <row r="17" spans="1:6" ht="15" customHeight="1">
      <c r="A17" s="52" t="s">
        <v>219</v>
      </c>
      <c r="B17" s="52" t="s">
        <v>106</v>
      </c>
      <c r="C17" s="52" t="s">
        <v>229</v>
      </c>
      <c r="D17" s="53">
        <v>48000</v>
      </c>
      <c r="E17" s="53">
        <v>48000</v>
      </c>
      <c r="F17" s="53">
        <v>0</v>
      </c>
    </row>
    <row r="18" spans="1:6" ht="15" customHeight="1">
      <c r="A18" s="52" t="s">
        <v>219</v>
      </c>
      <c r="B18" s="52" t="s">
        <v>230</v>
      </c>
      <c r="C18" s="52" t="s">
        <v>231</v>
      </c>
      <c r="D18" s="53">
        <v>101379</v>
      </c>
      <c r="E18" s="53">
        <v>101379</v>
      </c>
      <c r="F18" s="53">
        <v>0</v>
      </c>
    </row>
    <row r="19" spans="1:6" ht="15" customHeight="1">
      <c r="A19" s="52" t="s">
        <v>219</v>
      </c>
      <c r="B19" s="52" t="s">
        <v>232</v>
      </c>
      <c r="C19" s="52" t="s">
        <v>117</v>
      </c>
      <c r="D19" s="53">
        <v>848735</v>
      </c>
      <c r="E19" s="53">
        <v>848735</v>
      </c>
      <c r="F19" s="53">
        <v>0</v>
      </c>
    </row>
    <row r="20" spans="1:6" ht="15" customHeight="1">
      <c r="A20" s="52" t="s">
        <v>219</v>
      </c>
      <c r="B20" s="52" t="s">
        <v>100</v>
      </c>
      <c r="C20" s="52" t="s">
        <v>207</v>
      </c>
      <c r="D20" s="53">
        <v>60000</v>
      </c>
      <c r="E20" s="53">
        <v>60000</v>
      </c>
      <c r="F20" s="53">
        <v>0</v>
      </c>
    </row>
    <row r="21" spans="1:6" ht="15" customHeight="1">
      <c r="A21" s="52" t="s">
        <v>233</v>
      </c>
      <c r="B21" s="52" t="s">
        <v>85</v>
      </c>
      <c r="C21" s="52" t="s">
        <v>234</v>
      </c>
      <c r="D21" s="53">
        <v>1070684</v>
      </c>
      <c r="E21" s="53">
        <v>0</v>
      </c>
      <c r="F21" s="53">
        <v>1070684</v>
      </c>
    </row>
    <row r="22" spans="1:6" ht="15" customHeight="1">
      <c r="A22" s="52" t="s">
        <v>235</v>
      </c>
      <c r="B22" s="52" t="s">
        <v>91</v>
      </c>
      <c r="C22" s="52" t="s">
        <v>236</v>
      </c>
      <c r="D22" s="53">
        <v>100000</v>
      </c>
      <c r="E22" s="53">
        <v>0</v>
      </c>
      <c r="F22" s="53">
        <v>100000</v>
      </c>
    </row>
    <row r="23" spans="1:6" ht="15" customHeight="1">
      <c r="A23" s="52" t="s">
        <v>235</v>
      </c>
      <c r="B23" s="52" t="s">
        <v>94</v>
      </c>
      <c r="C23" s="52" t="s">
        <v>237</v>
      </c>
      <c r="D23" s="53">
        <v>100000</v>
      </c>
      <c r="E23" s="53">
        <v>0</v>
      </c>
      <c r="F23" s="53">
        <v>100000</v>
      </c>
    </row>
    <row r="24" spans="1:6" ht="15" customHeight="1">
      <c r="A24" s="52" t="s">
        <v>235</v>
      </c>
      <c r="B24" s="52" t="s">
        <v>102</v>
      </c>
      <c r="C24" s="52" t="s">
        <v>238</v>
      </c>
      <c r="D24" s="53">
        <v>7500</v>
      </c>
      <c r="E24" s="53">
        <v>0</v>
      </c>
      <c r="F24" s="53">
        <v>7500</v>
      </c>
    </row>
    <row r="25" spans="1:6" ht="15" customHeight="1">
      <c r="A25" s="52" t="s">
        <v>235</v>
      </c>
      <c r="B25" s="52" t="s">
        <v>202</v>
      </c>
      <c r="C25" s="52" t="s">
        <v>239</v>
      </c>
      <c r="D25" s="53">
        <v>52500</v>
      </c>
      <c r="E25" s="53">
        <v>0</v>
      </c>
      <c r="F25" s="53">
        <v>52500</v>
      </c>
    </row>
    <row r="26" spans="1:6" ht="15" customHeight="1">
      <c r="A26" s="52" t="s">
        <v>235</v>
      </c>
      <c r="B26" s="52" t="s">
        <v>224</v>
      </c>
      <c r="C26" s="52" t="s">
        <v>240</v>
      </c>
      <c r="D26" s="53">
        <v>24000</v>
      </c>
      <c r="E26" s="53">
        <v>0</v>
      </c>
      <c r="F26" s="53">
        <v>24000</v>
      </c>
    </row>
    <row r="27" spans="1:6" ht="15" customHeight="1">
      <c r="A27" s="52" t="s">
        <v>235</v>
      </c>
      <c r="B27" s="52" t="s">
        <v>106</v>
      </c>
      <c r="C27" s="52" t="s">
        <v>241</v>
      </c>
      <c r="D27" s="53">
        <v>80000</v>
      </c>
      <c r="E27" s="53">
        <v>0</v>
      </c>
      <c r="F27" s="53">
        <v>80000</v>
      </c>
    </row>
    <row r="28" spans="1:6" ht="15" customHeight="1">
      <c r="A28" s="52" t="s">
        <v>235</v>
      </c>
      <c r="B28" s="52" t="s">
        <v>232</v>
      </c>
      <c r="C28" s="52" t="s">
        <v>242</v>
      </c>
      <c r="D28" s="53">
        <v>80000</v>
      </c>
      <c r="E28" s="53">
        <v>0</v>
      </c>
      <c r="F28" s="53">
        <v>80000</v>
      </c>
    </row>
    <row r="29" spans="1:6" ht="15" customHeight="1">
      <c r="A29" s="52" t="s">
        <v>235</v>
      </c>
      <c r="B29" s="52" t="s">
        <v>243</v>
      </c>
      <c r="C29" s="52" t="s">
        <v>199</v>
      </c>
      <c r="D29" s="53">
        <v>20000</v>
      </c>
      <c r="E29" s="53">
        <v>0</v>
      </c>
      <c r="F29" s="53">
        <v>20000</v>
      </c>
    </row>
    <row r="30" spans="1:6" ht="15" customHeight="1">
      <c r="A30" s="52" t="s">
        <v>235</v>
      </c>
      <c r="B30" s="52" t="s">
        <v>244</v>
      </c>
      <c r="C30" s="52" t="s">
        <v>203</v>
      </c>
      <c r="D30" s="53">
        <v>55000</v>
      </c>
      <c r="E30" s="53">
        <v>0</v>
      </c>
      <c r="F30" s="53">
        <v>55000</v>
      </c>
    </row>
    <row r="31" spans="1:6" ht="15" customHeight="1">
      <c r="A31" s="52" t="s">
        <v>235</v>
      </c>
      <c r="B31" s="52" t="s">
        <v>245</v>
      </c>
      <c r="C31" s="52" t="s">
        <v>246</v>
      </c>
      <c r="D31" s="53">
        <v>141456</v>
      </c>
      <c r="E31" s="53">
        <v>0</v>
      </c>
      <c r="F31" s="53">
        <v>141456</v>
      </c>
    </row>
    <row r="32" spans="1:6" ht="15" customHeight="1">
      <c r="A32" s="52" t="s">
        <v>235</v>
      </c>
      <c r="B32" s="52" t="s">
        <v>247</v>
      </c>
      <c r="C32" s="52" t="s">
        <v>248</v>
      </c>
      <c r="D32" s="53">
        <v>118028</v>
      </c>
      <c r="E32" s="53">
        <v>0</v>
      </c>
      <c r="F32" s="53">
        <v>118028</v>
      </c>
    </row>
    <row r="33" spans="1:6" ht="15" customHeight="1">
      <c r="A33" s="52" t="s">
        <v>235</v>
      </c>
      <c r="B33" s="52" t="s">
        <v>249</v>
      </c>
      <c r="C33" s="52" t="s">
        <v>204</v>
      </c>
      <c r="D33" s="53">
        <v>60000</v>
      </c>
      <c r="E33" s="53">
        <v>0</v>
      </c>
      <c r="F33" s="53">
        <v>60000</v>
      </c>
    </row>
    <row r="34" spans="1:6" ht="15" customHeight="1">
      <c r="A34" s="52" t="s">
        <v>235</v>
      </c>
      <c r="B34" s="52" t="s">
        <v>250</v>
      </c>
      <c r="C34" s="52" t="s">
        <v>251</v>
      </c>
      <c r="D34" s="53">
        <v>194400</v>
      </c>
      <c r="E34" s="53">
        <v>0</v>
      </c>
      <c r="F34" s="53">
        <v>194400</v>
      </c>
    </row>
    <row r="35" spans="1:6" ht="15" customHeight="1">
      <c r="A35" s="52" t="s">
        <v>235</v>
      </c>
      <c r="B35" s="52" t="s">
        <v>100</v>
      </c>
      <c r="C35" s="52" t="s">
        <v>208</v>
      </c>
      <c r="D35" s="53">
        <v>37800</v>
      </c>
      <c r="E35" s="53">
        <v>0</v>
      </c>
      <c r="F35" s="53">
        <v>37800</v>
      </c>
    </row>
    <row r="36" spans="1:6" ht="15" customHeight="1">
      <c r="A36" s="52" t="s">
        <v>252</v>
      </c>
      <c r="B36" s="52" t="s">
        <v>85</v>
      </c>
      <c r="C36" s="52" t="s">
        <v>253</v>
      </c>
      <c r="D36" s="53">
        <v>2689048.64</v>
      </c>
      <c r="E36" s="53">
        <v>2689048.64</v>
      </c>
      <c r="F36" s="53">
        <v>0</v>
      </c>
    </row>
    <row r="37" spans="1:6" ht="15" customHeight="1">
      <c r="A37" s="52" t="s">
        <v>254</v>
      </c>
      <c r="B37" s="52" t="s">
        <v>255</v>
      </c>
      <c r="C37" s="52" t="s">
        <v>256</v>
      </c>
      <c r="D37" s="53">
        <v>14688</v>
      </c>
      <c r="E37" s="53">
        <v>14688</v>
      </c>
      <c r="F37" s="53">
        <v>0</v>
      </c>
    </row>
    <row r="38" spans="1:6" ht="15" customHeight="1">
      <c r="A38" s="52" t="s">
        <v>254</v>
      </c>
      <c r="B38" s="52" t="s">
        <v>102</v>
      </c>
      <c r="C38" s="52" t="s">
        <v>209</v>
      </c>
      <c r="D38" s="53">
        <v>2521700.64</v>
      </c>
      <c r="E38" s="53">
        <v>2521700.64</v>
      </c>
      <c r="F38" s="53">
        <v>0</v>
      </c>
    </row>
    <row r="39" spans="1:6" ht="15" customHeight="1">
      <c r="A39" s="52" t="s">
        <v>254</v>
      </c>
      <c r="B39" s="52" t="s">
        <v>205</v>
      </c>
      <c r="C39" s="52" t="s">
        <v>257</v>
      </c>
      <c r="D39" s="53">
        <v>660</v>
      </c>
      <c r="E39" s="53">
        <v>660</v>
      </c>
      <c r="F39" s="53">
        <v>0</v>
      </c>
    </row>
    <row r="40" spans="1:6" ht="15" customHeight="1">
      <c r="A40" s="52" t="s">
        <v>254</v>
      </c>
      <c r="B40" s="52" t="s">
        <v>100</v>
      </c>
      <c r="C40" s="52" t="s">
        <v>258</v>
      </c>
      <c r="D40" s="53">
        <v>152000</v>
      </c>
      <c r="E40" s="53">
        <v>152000</v>
      </c>
      <c r="F40" s="53">
        <v>0</v>
      </c>
    </row>
  </sheetData>
  <sheetProtection/>
  <mergeCells count="6">
    <mergeCell ref="A4:C4"/>
    <mergeCell ref="A5:B5"/>
    <mergeCell ref="C5:C6"/>
    <mergeCell ref="D4:D6"/>
    <mergeCell ref="E5:E6"/>
    <mergeCell ref="F5:F6"/>
  </mergeCells>
  <printOptions/>
  <pageMargins left="0.75" right="0.7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5"/>
  <sheetViews>
    <sheetView showGridLines="0" workbookViewId="0" topLeftCell="A1">
      <selection activeCell="G16" sqref="G16"/>
    </sheetView>
  </sheetViews>
  <sheetFormatPr defaultColWidth="9.140625" defaultRowHeight="15" customHeight="1"/>
  <cols>
    <col min="4" max="4" width="19.28125" style="0" customWidth="1"/>
    <col min="5" max="5" width="23.7109375" style="0" customWidth="1"/>
    <col min="6" max="6" width="17.8515625" style="0" customWidth="1"/>
    <col min="7" max="16" width="15.28125" style="0" customWidth="1"/>
  </cols>
  <sheetData>
    <row r="1" spans="1:16" ht="15" customHeight="1">
      <c r="A1" s="61" t="s">
        <v>259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1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 customHeight="1">
      <c r="A4" s="65" t="s">
        <v>7</v>
      </c>
      <c r="B4" s="66"/>
      <c r="C4" s="66"/>
      <c r="D4" s="66"/>
      <c r="E4" s="67"/>
      <c r="F4" s="38" t="s">
        <v>56</v>
      </c>
      <c r="G4" s="39" t="s">
        <v>260</v>
      </c>
      <c r="H4" s="39" t="s">
        <v>261</v>
      </c>
      <c r="I4" s="39" t="s">
        <v>262</v>
      </c>
      <c r="J4" s="39" t="s">
        <v>263</v>
      </c>
      <c r="K4" s="39" t="s">
        <v>264</v>
      </c>
      <c r="L4" s="39" t="s">
        <v>265</v>
      </c>
      <c r="M4" s="39" t="s">
        <v>266</v>
      </c>
      <c r="N4" s="39" t="s">
        <v>267</v>
      </c>
      <c r="O4" s="39" t="s">
        <v>268</v>
      </c>
      <c r="P4" s="39" t="s">
        <v>177</v>
      </c>
    </row>
    <row r="5" spans="1:16" ht="15" customHeight="1">
      <c r="A5" s="59" t="s">
        <v>60</v>
      </c>
      <c r="B5" s="59"/>
      <c r="C5" s="68"/>
      <c r="D5" s="38" t="s">
        <v>269</v>
      </c>
      <c r="E5" s="38" t="s">
        <v>270</v>
      </c>
      <c r="F5" s="38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ht="15" customHeight="1">
      <c r="A6" s="5" t="s">
        <v>71</v>
      </c>
      <c r="B6" s="5" t="s">
        <v>72</v>
      </c>
      <c r="C6" s="51" t="s">
        <v>73</v>
      </c>
      <c r="D6" s="51"/>
      <c r="E6" s="51"/>
      <c r="F6" s="51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5" customHeight="1">
      <c r="A7" s="52" t="s">
        <v>85</v>
      </c>
      <c r="B7" s="52" t="s">
        <v>85</v>
      </c>
      <c r="C7" s="52" t="s">
        <v>85</v>
      </c>
      <c r="D7" s="52" t="s">
        <v>85</v>
      </c>
      <c r="E7" s="52" t="s">
        <v>63</v>
      </c>
      <c r="F7" s="53">
        <v>11683396.34</v>
      </c>
      <c r="G7" s="53">
        <v>6356837</v>
      </c>
      <c r="H7" s="53">
        <v>2637510.7</v>
      </c>
      <c r="I7" s="53">
        <v>2689048.64</v>
      </c>
      <c r="J7" s="14"/>
      <c r="K7" s="14"/>
      <c r="L7" s="14"/>
      <c r="M7" s="14"/>
      <c r="N7" s="14"/>
      <c r="O7" s="14"/>
      <c r="P7" s="14"/>
    </row>
    <row r="8" spans="1:16" ht="15" customHeight="1">
      <c r="A8" s="52" t="s">
        <v>85</v>
      </c>
      <c r="B8" s="52" t="s">
        <v>85</v>
      </c>
      <c r="C8" s="52" t="s">
        <v>85</v>
      </c>
      <c r="D8" s="52" t="s">
        <v>271</v>
      </c>
      <c r="E8" s="52" t="s">
        <v>87</v>
      </c>
      <c r="F8" s="53">
        <f>F9+F16+F27+F33</f>
        <v>11683396.34</v>
      </c>
      <c r="G8" s="53">
        <f>G9+G16+G27+G33</f>
        <v>6356837</v>
      </c>
      <c r="H8" s="53">
        <f>H9+H16+H27+H33</f>
        <v>2637510.7</v>
      </c>
      <c r="I8" s="53">
        <f>I9+I16+I27+I33</f>
        <v>2689048.64</v>
      </c>
      <c r="J8" s="14"/>
      <c r="K8" s="14"/>
      <c r="L8" s="14"/>
      <c r="M8" s="14"/>
      <c r="N8" s="14"/>
      <c r="O8" s="14"/>
      <c r="P8" s="14"/>
    </row>
    <row r="9" spans="1:16" ht="15" customHeight="1">
      <c r="A9" s="52" t="s">
        <v>85</v>
      </c>
      <c r="B9" s="52" t="s">
        <v>85</v>
      </c>
      <c r="C9" s="52" t="s">
        <v>85</v>
      </c>
      <c r="D9" s="52" t="s">
        <v>85</v>
      </c>
      <c r="E9" s="52" t="s">
        <v>272</v>
      </c>
      <c r="F9" s="53">
        <f>F10+F14</f>
        <v>9660061.34</v>
      </c>
      <c r="G9" s="53">
        <f>G10+G14</f>
        <v>4500190</v>
      </c>
      <c r="H9" s="53">
        <f>H10+H14</f>
        <v>2637510.7</v>
      </c>
      <c r="I9" s="53">
        <f>I10+I14</f>
        <v>2522360.64</v>
      </c>
      <c r="J9" s="14"/>
      <c r="K9" s="14"/>
      <c r="L9" s="14"/>
      <c r="M9" s="14"/>
      <c r="N9" s="14"/>
      <c r="O9" s="14"/>
      <c r="P9" s="14"/>
    </row>
    <row r="10" spans="1:16" ht="15" customHeight="1">
      <c r="A10" s="52" t="s">
        <v>85</v>
      </c>
      <c r="B10" s="52" t="s">
        <v>85</v>
      </c>
      <c r="C10" s="52" t="s">
        <v>85</v>
      </c>
      <c r="D10" s="52" t="s">
        <v>85</v>
      </c>
      <c r="E10" s="52" t="s">
        <v>273</v>
      </c>
      <c r="F10" s="53">
        <f>SUM(F11:F13)</f>
        <v>9642061.34</v>
      </c>
      <c r="G10" s="53">
        <f>SUM(G11:G13)</f>
        <v>4500190</v>
      </c>
      <c r="H10" s="53">
        <f>SUM(H11:H13)</f>
        <v>2619510.7</v>
      </c>
      <c r="I10" s="53">
        <f>SUM(I11:I13)</f>
        <v>2522360.64</v>
      </c>
      <c r="J10" s="14"/>
      <c r="K10" s="14"/>
      <c r="L10" s="14"/>
      <c r="M10" s="14"/>
      <c r="N10" s="14"/>
      <c r="O10" s="14"/>
      <c r="P10" s="14"/>
    </row>
    <row r="11" spans="1:16" ht="15" customHeight="1">
      <c r="A11" s="52" t="s">
        <v>89</v>
      </c>
      <c r="B11" s="52" t="s">
        <v>90</v>
      </c>
      <c r="C11" s="52" t="s">
        <v>91</v>
      </c>
      <c r="D11" s="52" t="s">
        <v>274</v>
      </c>
      <c r="E11" s="52" t="s">
        <v>275</v>
      </c>
      <c r="F11" s="53">
        <f>SUM(G11:P11)</f>
        <v>2793218</v>
      </c>
      <c r="G11" s="53">
        <v>2093135</v>
      </c>
      <c r="H11" s="53">
        <v>699663</v>
      </c>
      <c r="I11" s="53">
        <v>420</v>
      </c>
      <c r="J11" s="70"/>
      <c r="K11" s="70"/>
      <c r="L11" s="70"/>
      <c r="M11" s="70"/>
      <c r="N11" s="70"/>
      <c r="O11" s="70"/>
      <c r="P11" s="70"/>
    </row>
    <row r="12" spans="1:16" ht="15" customHeight="1">
      <c r="A12" s="52" t="s">
        <v>89</v>
      </c>
      <c r="B12" s="52" t="s">
        <v>90</v>
      </c>
      <c r="C12" s="52" t="s">
        <v>94</v>
      </c>
      <c r="D12" s="52" t="s">
        <v>274</v>
      </c>
      <c r="E12" s="52" t="s">
        <v>276</v>
      </c>
      <c r="F12" s="53">
        <f>SUM(G12:I12)</f>
        <v>4070527.34</v>
      </c>
      <c r="G12" s="53">
        <v>0</v>
      </c>
      <c r="H12" s="53">
        <v>1548826.7</v>
      </c>
      <c r="I12" s="53">
        <v>2521700.64</v>
      </c>
      <c r="J12" s="74"/>
      <c r="K12" s="74"/>
      <c r="L12" s="74"/>
      <c r="M12" s="74"/>
      <c r="N12" s="74"/>
      <c r="O12" s="74"/>
      <c r="P12" s="74"/>
    </row>
    <row r="13" spans="1:16" ht="15" customHeight="1">
      <c r="A13" s="52" t="s">
        <v>89</v>
      </c>
      <c r="B13" s="52" t="s">
        <v>90</v>
      </c>
      <c r="C13" s="52" t="s">
        <v>96</v>
      </c>
      <c r="D13" s="52" t="s">
        <v>274</v>
      </c>
      <c r="E13" s="52" t="s">
        <v>277</v>
      </c>
      <c r="F13" s="53">
        <f>SUM(G13:P13)</f>
        <v>2778316</v>
      </c>
      <c r="G13" s="53">
        <v>2407055</v>
      </c>
      <c r="H13" s="53">
        <v>371021</v>
      </c>
      <c r="I13" s="79">
        <v>240</v>
      </c>
      <c r="J13" s="74"/>
      <c r="K13" s="74"/>
      <c r="L13" s="74"/>
      <c r="M13" s="74"/>
      <c r="N13" s="74"/>
      <c r="O13" s="74"/>
      <c r="P13" s="74"/>
    </row>
    <row r="14" spans="1:16" ht="15" customHeight="1">
      <c r="A14" s="78"/>
      <c r="B14" s="78"/>
      <c r="C14" s="78"/>
      <c r="D14" s="71"/>
      <c r="E14" s="71" t="s">
        <v>278</v>
      </c>
      <c r="F14" s="72">
        <v>18000</v>
      </c>
      <c r="G14" s="53">
        <v>0</v>
      </c>
      <c r="H14" s="72">
        <v>18000</v>
      </c>
      <c r="I14" s="53">
        <v>0</v>
      </c>
      <c r="J14" s="73"/>
      <c r="K14" s="73"/>
      <c r="L14" s="73"/>
      <c r="M14" s="73"/>
      <c r="N14" s="73"/>
      <c r="O14" s="73"/>
      <c r="P14" s="73"/>
    </row>
    <row r="15" spans="1:16" ht="15" customHeight="1">
      <c r="A15" s="54" t="s">
        <v>89</v>
      </c>
      <c r="B15" s="54" t="s">
        <v>98</v>
      </c>
      <c r="C15" s="54" t="s">
        <v>94</v>
      </c>
      <c r="D15" s="71"/>
      <c r="E15" s="71" t="s">
        <v>279</v>
      </c>
      <c r="F15" s="72">
        <v>18000</v>
      </c>
      <c r="G15" s="53">
        <v>0</v>
      </c>
      <c r="H15" s="72">
        <v>18000</v>
      </c>
      <c r="I15" s="53">
        <v>0</v>
      </c>
      <c r="J15" s="73"/>
      <c r="K15" s="73"/>
      <c r="L15" s="73"/>
      <c r="M15" s="73"/>
      <c r="N15" s="73"/>
      <c r="O15" s="73"/>
      <c r="P15" s="73"/>
    </row>
    <row r="16" spans="1:16" ht="15" customHeight="1">
      <c r="A16" s="52" t="s">
        <v>85</v>
      </c>
      <c r="B16" s="52" t="s">
        <v>85</v>
      </c>
      <c r="C16" s="52" t="s">
        <v>85</v>
      </c>
      <c r="D16" s="52" t="s">
        <v>85</v>
      </c>
      <c r="E16" s="52" t="s">
        <v>280</v>
      </c>
      <c r="F16" s="53">
        <f aca="true" t="shared" si="0" ref="F16:F35">SUM(G16:P16)</f>
        <v>897656</v>
      </c>
      <c r="G16" s="53">
        <v>730968</v>
      </c>
      <c r="H16" s="53">
        <v>0</v>
      </c>
      <c r="I16" s="79">
        <v>166688</v>
      </c>
      <c r="J16" s="74"/>
      <c r="K16" s="74"/>
      <c r="L16" s="74"/>
      <c r="M16" s="74"/>
      <c r="N16" s="74"/>
      <c r="O16" s="74"/>
      <c r="P16" s="74"/>
    </row>
    <row r="17" spans="1:16" ht="15" customHeight="1">
      <c r="A17" s="52" t="s">
        <v>85</v>
      </c>
      <c r="B17" s="52" t="s">
        <v>85</v>
      </c>
      <c r="C17" s="52" t="s">
        <v>85</v>
      </c>
      <c r="D17" s="52" t="s">
        <v>85</v>
      </c>
      <c r="E17" s="52" t="s">
        <v>281</v>
      </c>
      <c r="F17" s="53">
        <f t="shared" si="0"/>
        <v>152000</v>
      </c>
      <c r="G17" s="53">
        <v>0</v>
      </c>
      <c r="H17" s="53">
        <v>0</v>
      </c>
      <c r="I17" s="79">
        <v>152000</v>
      </c>
      <c r="J17" s="74"/>
      <c r="K17" s="74"/>
      <c r="L17" s="74"/>
      <c r="M17" s="74"/>
      <c r="N17" s="74"/>
      <c r="O17" s="74"/>
      <c r="P17" s="74"/>
    </row>
    <row r="18" spans="1:16" ht="15" customHeight="1">
      <c r="A18" s="52" t="s">
        <v>99</v>
      </c>
      <c r="B18" s="52" t="s">
        <v>91</v>
      </c>
      <c r="C18" s="52" t="s">
        <v>100</v>
      </c>
      <c r="D18" s="52" t="s">
        <v>274</v>
      </c>
      <c r="E18" s="52" t="s">
        <v>282</v>
      </c>
      <c r="F18" s="53">
        <f t="shared" si="0"/>
        <v>152000</v>
      </c>
      <c r="G18" s="53">
        <v>0</v>
      </c>
      <c r="H18" s="53">
        <v>0</v>
      </c>
      <c r="I18" s="79">
        <v>152000</v>
      </c>
      <c r="J18" s="74"/>
      <c r="K18" s="74"/>
      <c r="L18" s="74"/>
      <c r="M18" s="74"/>
      <c r="N18" s="74"/>
      <c r="O18" s="74"/>
      <c r="P18" s="74"/>
    </row>
    <row r="19" spans="1:16" ht="15" customHeight="1">
      <c r="A19" s="52" t="s">
        <v>85</v>
      </c>
      <c r="B19" s="52" t="s">
        <v>85</v>
      </c>
      <c r="C19" s="52" t="s">
        <v>85</v>
      </c>
      <c r="D19" s="52" t="s">
        <v>85</v>
      </c>
      <c r="E19" s="52" t="s">
        <v>283</v>
      </c>
      <c r="F19" s="53">
        <f t="shared" si="0"/>
        <v>629589</v>
      </c>
      <c r="G19" s="53">
        <v>629589</v>
      </c>
      <c r="H19" s="53">
        <v>0</v>
      </c>
      <c r="I19" s="79">
        <v>0</v>
      </c>
      <c r="J19" s="75"/>
      <c r="K19" s="75"/>
      <c r="L19" s="75"/>
      <c r="M19" s="75"/>
      <c r="N19" s="75"/>
      <c r="O19" s="75"/>
      <c r="P19" s="75"/>
    </row>
    <row r="20" spans="1:16" ht="15" customHeight="1">
      <c r="A20" s="52" t="s">
        <v>99</v>
      </c>
      <c r="B20" s="52" t="s">
        <v>102</v>
      </c>
      <c r="C20" s="52" t="s">
        <v>102</v>
      </c>
      <c r="D20" s="52" t="s">
        <v>274</v>
      </c>
      <c r="E20" s="52" t="s">
        <v>284</v>
      </c>
      <c r="F20" s="53">
        <f t="shared" si="0"/>
        <v>629589</v>
      </c>
      <c r="G20" s="53">
        <v>629589</v>
      </c>
      <c r="H20" s="53">
        <v>0</v>
      </c>
      <c r="I20" s="79">
        <v>0</v>
      </c>
      <c r="J20" s="75"/>
      <c r="K20" s="75"/>
      <c r="L20" s="75"/>
      <c r="M20" s="75"/>
      <c r="N20" s="75"/>
      <c r="O20" s="75"/>
      <c r="P20" s="75"/>
    </row>
    <row r="21" spans="1:16" ht="15" customHeight="1">
      <c r="A21" s="52" t="s">
        <v>85</v>
      </c>
      <c r="B21" s="52" t="s">
        <v>85</v>
      </c>
      <c r="C21" s="52" t="s">
        <v>85</v>
      </c>
      <c r="D21" s="52" t="s">
        <v>85</v>
      </c>
      <c r="E21" s="52" t="s">
        <v>285</v>
      </c>
      <c r="F21" s="53">
        <f t="shared" si="0"/>
        <v>14688</v>
      </c>
      <c r="G21" s="53">
        <v>0</v>
      </c>
      <c r="H21" s="53">
        <v>0</v>
      </c>
      <c r="I21" s="79">
        <v>14688</v>
      </c>
      <c r="J21" s="75"/>
      <c r="K21" s="75"/>
      <c r="L21" s="75"/>
      <c r="M21" s="75"/>
      <c r="N21" s="75"/>
      <c r="O21" s="75"/>
      <c r="P21" s="75"/>
    </row>
    <row r="22" spans="1:16" ht="15" customHeight="1">
      <c r="A22" s="52" t="s">
        <v>99</v>
      </c>
      <c r="B22" s="52" t="s">
        <v>104</v>
      </c>
      <c r="C22" s="52" t="s">
        <v>100</v>
      </c>
      <c r="D22" s="52" t="s">
        <v>274</v>
      </c>
      <c r="E22" s="52" t="s">
        <v>286</v>
      </c>
      <c r="F22" s="53">
        <f t="shared" si="0"/>
        <v>14688</v>
      </c>
      <c r="G22" s="53">
        <v>0</v>
      </c>
      <c r="H22" s="53">
        <v>0</v>
      </c>
      <c r="I22" s="79">
        <v>14688</v>
      </c>
      <c r="J22" s="75"/>
      <c r="K22" s="75"/>
      <c r="L22" s="75"/>
      <c r="M22" s="75"/>
      <c r="N22" s="75"/>
      <c r="O22" s="75"/>
      <c r="P22" s="75"/>
    </row>
    <row r="23" spans="1:16" ht="15" customHeight="1">
      <c r="A23" s="52" t="s">
        <v>85</v>
      </c>
      <c r="B23" s="52" t="s">
        <v>85</v>
      </c>
      <c r="C23" s="52" t="s">
        <v>85</v>
      </c>
      <c r="D23" s="52" t="s">
        <v>85</v>
      </c>
      <c r="E23" s="52" t="s">
        <v>287</v>
      </c>
      <c r="F23" s="53">
        <f t="shared" si="0"/>
        <v>59191</v>
      </c>
      <c r="G23" s="53">
        <v>59191</v>
      </c>
      <c r="H23" s="53">
        <v>0</v>
      </c>
      <c r="I23" s="79">
        <v>0</v>
      </c>
      <c r="J23" s="75"/>
      <c r="K23" s="75"/>
      <c r="L23" s="75"/>
      <c r="M23" s="75"/>
      <c r="N23" s="75"/>
      <c r="O23" s="75"/>
      <c r="P23" s="75"/>
    </row>
    <row r="24" spans="1:16" ht="15" customHeight="1">
      <c r="A24" s="52" t="s">
        <v>99</v>
      </c>
      <c r="B24" s="52" t="s">
        <v>106</v>
      </c>
      <c r="C24" s="52" t="s">
        <v>100</v>
      </c>
      <c r="D24" s="52" t="s">
        <v>274</v>
      </c>
      <c r="E24" s="52" t="s">
        <v>288</v>
      </c>
      <c r="F24" s="53">
        <f t="shared" si="0"/>
        <v>59191</v>
      </c>
      <c r="G24" s="53">
        <v>59191</v>
      </c>
      <c r="H24" s="53">
        <v>0</v>
      </c>
      <c r="I24" s="79">
        <v>0</v>
      </c>
      <c r="J24" s="75"/>
      <c r="K24" s="75"/>
      <c r="L24" s="75"/>
      <c r="M24" s="75"/>
      <c r="N24" s="75"/>
      <c r="O24" s="75"/>
      <c r="P24" s="75"/>
    </row>
    <row r="25" spans="1:16" ht="15" customHeight="1">
      <c r="A25" s="52" t="s">
        <v>85</v>
      </c>
      <c r="B25" s="52" t="s">
        <v>85</v>
      </c>
      <c r="C25" s="52" t="s">
        <v>85</v>
      </c>
      <c r="D25" s="52" t="s">
        <v>85</v>
      </c>
      <c r="E25" s="52" t="s">
        <v>108</v>
      </c>
      <c r="F25" s="53">
        <f t="shared" si="0"/>
        <v>42188</v>
      </c>
      <c r="G25" s="53">
        <v>42188</v>
      </c>
      <c r="H25" s="53">
        <v>0</v>
      </c>
      <c r="I25" s="79">
        <v>0</v>
      </c>
      <c r="J25" s="75"/>
      <c r="K25" s="75"/>
      <c r="L25" s="75"/>
      <c r="M25" s="75"/>
      <c r="N25" s="75"/>
      <c r="O25" s="75"/>
      <c r="P25" s="75"/>
    </row>
    <row r="26" spans="1:16" ht="15" customHeight="1">
      <c r="A26" s="52" t="s">
        <v>99</v>
      </c>
      <c r="B26" s="52" t="s">
        <v>100</v>
      </c>
      <c r="C26" s="52" t="s">
        <v>100</v>
      </c>
      <c r="D26" s="52" t="s">
        <v>274</v>
      </c>
      <c r="E26" s="52" t="s">
        <v>289</v>
      </c>
      <c r="F26" s="53">
        <f t="shared" si="0"/>
        <v>42188</v>
      </c>
      <c r="G26" s="53">
        <v>42188</v>
      </c>
      <c r="H26" s="53">
        <v>0</v>
      </c>
      <c r="I26" s="79">
        <v>0</v>
      </c>
      <c r="J26" s="75"/>
      <c r="K26" s="75"/>
      <c r="L26" s="75"/>
      <c r="M26" s="75"/>
      <c r="N26" s="75"/>
      <c r="O26" s="75"/>
      <c r="P26" s="75"/>
    </row>
    <row r="27" spans="1:16" ht="15" customHeight="1">
      <c r="A27" s="52" t="s">
        <v>85</v>
      </c>
      <c r="B27" s="52" t="s">
        <v>85</v>
      </c>
      <c r="C27" s="52" t="s">
        <v>85</v>
      </c>
      <c r="D27" s="52" t="s">
        <v>85</v>
      </c>
      <c r="E27" s="52" t="s">
        <v>290</v>
      </c>
      <c r="F27" s="53">
        <f t="shared" si="0"/>
        <v>276944</v>
      </c>
      <c r="G27" s="53">
        <v>276944</v>
      </c>
      <c r="H27" s="53">
        <v>0</v>
      </c>
      <c r="I27" s="79">
        <v>0</v>
      </c>
      <c r="J27" s="75"/>
      <c r="K27" s="75"/>
      <c r="L27" s="75"/>
      <c r="M27" s="75"/>
      <c r="N27" s="75"/>
      <c r="O27" s="75"/>
      <c r="P27" s="75"/>
    </row>
    <row r="28" spans="1:16" ht="15" customHeight="1">
      <c r="A28" s="52" t="s">
        <v>85</v>
      </c>
      <c r="B28" s="52" t="s">
        <v>85</v>
      </c>
      <c r="C28" s="52" t="s">
        <v>85</v>
      </c>
      <c r="D28" s="52" t="s">
        <v>85</v>
      </c>
      <c r="E28" s="52" t="s">
        <v>291</v>
      </c>
      <c r="F28" s="53">
        <f t="shared" si="0"/>
        <v>276944</v>
      </c>
      <c r="G28" s="53">
        <v>276944</v>
      </c>
      <c r="H28" s="53">
        <v>0</v>
      </c>
      <c r="I28" s="79">
        <v>0</v>
      </c>
      <c r="J28" s="75"/>
      <c r="K28" s="75"/>
      <c r="L28" s="75"/>
      <c r="M28" s="75"/>
      <c r="N28" s="75"/>
      <c r="O28" s="75"/>
      <c r="P28" s="75"/>
    </row>
    <row r="29" spans="1:16" ht="15" customHeight="1">
      <c r="A29" s="52" t="s">
        <v>109</v>
      </c>
      <c r="B29" s="52" t="s">
        <v>106</v>
      </c>
      <c r="C29" s="52" t="s">
        <v>91</v>
      </c>
      <c r="D29" s="52" t="s">
        <v>274</v>
      </c>
      <c r="E29" s="52" t="s">
        <v>292</v>
      </c>
      <c r="F29" s="53">
        <f t="shared" si="0"/>
        <v>105292</v>
      </c>
      <c r="G29" s="53">
        <v>105292</v>
      </c>
      <c r="H29" s="53">
        <v>0</v>
      </c>
      <c r="I29" s="79">
        <v>0</v>
      </c>
      <c r="J29" s="75"/>
      <c r="K29" s="75"/>
      <c r="L29" s="75"/>
      <c r="M29" s="75"/>
      <c r="N29" s="75"/>
      <c r="O29" s="75"/>
      <c r="P29" s="75"/>
    </row>
    <row r="30" spans="1:16" ht="15" customHeight="1">
      <c r="A30" s="52" t="s">
        <v>109</v>
      </c>
      <c r="B30" s="52" t="s">
        <v>106</v>
      </c>
      <c r="C30" s="52" t="s">
        <v>94</v>
      </c>
      <c r="D30" s="52" t="s">
        <v>274</v>
      </c>
      <c r="E30" s="52" t="s">
        <v>293</v>
      </c>
      <c r="F30" s="53">
        <f t="shared" si="0"/>
        <v>123652</v>
      </c>
      <c r="G30" s="53">
        <v>123652</v>
      </c>
      <c r="H30" s="53">
        <v>0</v>
      </c>
      <c r="I30" s="79">
        <v>0</v>
      </c>
      <c r="J30" s="75"/>
      <c r="K30" s="75"/>
      <c r="L30" s="75"/>
      <c r="M30" s="75"/>
      <c r="N30" s="75"/>
      <c r="O30" s="75"/>
      <c r="P30" s="75"/>
    </row>
    <row r="31" spans="1:16" ht="15" customHeight="1">
      <c r="A31" s="52" t="s">
        <v>109</v>
      </c>
      <c r="B31" s="52" t="s">
        <v>106</v>
      </c>
      <c r="C31" s="52" t="s">
        <v>90</v>
      </c>
      <c r="D31" s="52" t="s">
        <v>274</v>
      </c>
      <c r="E31" s="52" t="s">
        <v>294</v>
      </c>
      <c r="F31" s="53">
        <f t="shared" si="0"/>
        <v>43200</v>
      </c>
      <c r="G31" s="53">
        <v>43200</v>
      </c>
      <c r="H31" s="53">
        <v>0</v>
      </c>
      <c r="I31" s="79">
        <v>0</v>
      </c>
      <c r="J31" s="75"/>
      <c r="K31" s="75"/>
      <c r="L31" s="75"/>
      <c r="M31" s="75"/>
      <c r="N31" s="75"/>
      <c r="O31" s="75"/>
      <c r="P31" s="75"/>
    </row>
    <row r="32" spans="1:16" ht="15" customHeight="1">
      <c r="A32" s="52" t="s">
        <v>109</v>
      </c>
      <c r="B32" s="52" t="s">
        <v>106</v>
      </c>
      <c r="C32" s="52" t="s">
        <v>100</v>
      </c>
      <c r="D32" s="52" t="s">
        <v>274</v>
      </c>
      <c r="E32" s="52" t="s">
        <v>295</v>
      </c>
      <c r="F32" s="53">
        <f t="shared" si="0"/>
        <v>4800</v>
      </c>
      <c r="G32" s="53">
        <v>4800</v>
      </c>
      <c r="H32" s="53">
        <v>0</v>
      </c>
      <c r="I32" s="79">
        <v>0</v>
      </c>
      <c r="J32" s="75"/>
      <c r="K32" s="75"/>
      <c r="L32" s="75"/>
      <c r="M32" s="75"/>
      <c r="N32" s="75"/>
      <c r="O32" s="75"/>
      <c r="P32" s="75"/>
    </row>
    <row r="33" spans="1:16" ht="15" customHeight="1">
      <c r="A33" s="52" t="s">
        <v>85</v>
      </c>
      <c r="B33" s="52" t="s">
        <v>85</v>
      </c>
      <c r="C33" s="52" t="s">
        <v>85</v>
      </c>
      <c r="D33" s="52" t="s">
        <v>85</v>
      </c>
      <c r="E33" s="52" t="s">
        <v>296</v>
      </c>
      <c r="F33" s="53">
        <f t="shared" si="0"/>
        <v>848735</v>
      </c>
      <c r="G33" s="53">
        <v>848735</v>
      </c>
      <c r="H33" s="53">
        <v>0</v>
      </c>
      <c r="I33" s="79">
        <v>0</v>
      </c>
      <c r="J33" s="75"/>
      <c r="K33" s="75"/>
      <c r="L33" s="75"/>
      <c r="M33" s="75"/>
      <c r="N33" s="75"/>
      <c r="O33" s="75"/>
      <c r="P33" s="75"/>
    </row>
    <row r="34" spans="1:16" ht="15" customHeight="1">
      <c r="A34" s="52" t="s">
        <v>85</v>
      </c>
      <c r="B34" s="52" t="s">
        <v>85</v>
      </c>
      <c r="C34" s="52" t="s">
        <v>85</v>
      </c>
      <c r="D34" s="52" t="s">
        <v>85</v>
      </c>
      <c r="E34" s="52" t="s">
        <v>297</v>
      </c>
      <c r="F34" s="53">
        <f t="shared" si="0"/>
        <v>848735</v>
      </c>
      <c r="G34" s="53">
        <v>848735</v>
      </c>
      <c r="H34" s="53">
        <v>0</v>
      </c>
      <c r="I34" s="79">
        <v>0</v>
      </c>
      <c r="J34" s="75"/>
      <c r="K34" s="75"/>
      <c r="L34" s="75"/>
      <c r="M34" s="75"/>
      <c r="N34" s="75"/>
      <c r="O34" s="75"/>
      <c r="P34" s="75"/>
    </row>
    <row r="35" spans="1:16" ht="15" customHeight="1">
      <c r="A35" s="52" t="s">
        <v>116</v>
      </c>
      <c r="B35" s="52" t="s">
        <v>94</v>
      </c>
      <c r="C35" s="52" t="s">
        <v>91</v>
      </c>
      <c r="D35" s="52" t="s">
        <v>274</v>
      </c>
      <c r="E35" s="52" t="s">
        <v>298</v>
      </c>
      <c r="F35" s="53">
        <f t="shared" si="0"/>
        <v>848735</v>
      </c>
      <c r="G35" s="53">
        <v>848735</v>
      </c>
      <c r="H35" s="53">
        <v>0</v>
      </c>
      <c r="I35" s="79">
        <v>0</v>
      </c>
      <c r="J35" s="75"/>
      <c r="K35" s="75"/>
      <c r="L35" s="75"/>
      <c r="M35" s="75"/>
      <c r="N35" s="75"/>
      <c r="O35" s="75"/>
      <c r="P35" s="75"/>
    </row>
  </sheetData>
  <sheetProtection/>
  <mergeCells count="16">
    <mergeCell ref="A3:P3"/>
    <mergeCell ref="A4:E4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A1:P2"/>
  </mergeCells>
  <printOptions/>
  <pageMargins left="0.75" right="0.75" top="1" bottom="1" header="0.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DH35"/>
  <sheetViews>
    <sheetView showGridLines="0" workbookViewId="0" topLeftCell="A1">
      <selection activeCell="F8" sqref="F8"/>
    </sheetView>
  </sheetViews>
  <sheetFormatPr defaultColWidth="9.140625" defaultRowHeight="15" customHeight="1"/>
  <cols>
    <col min="6" max="6" width="10.140625" style="0" bestFit="1" customWidth="1"/>
    <col min="7" max="9" width="9.28125" style="0" bestFit="1" customWidth="1"/>
    <col min="21" max="21" width="9.28125" style="0" bestFit="1" customWidth="1"/>
    <col min="48" max="48" width="9.28125" style="0" bestFit="1" customWidth="1"/>
  </cols>
  <sheetData>
    <row r="1" spans="1:112" ht="15" customHeight="1">
      <c r="A1" s="61" t="s">
        <v>299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</row>
    <row r="2" spans="1:112" ht="1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</row>
    <row r="3" spans="1:112" ht="15" customHeight="1">
      <c r="A3" s="62"/>
      <c r="B3" s="63"/>
      <c r="C3" s="63"/>
      <c r="D3" s="63"/>
      <c r="E3" s="63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DH3" s="77" t="s">
        <v>4</v>
      </c>
    </row>
    <row r="4" spans="1:112" ht="15" customHeight="1">
      <c r="A4" s="65" t="s">
        <v>7</v>
      </c>
      <c r="B4" s="66"/>
      <c r="C4" s="66"/>
      <c r="D4" s="66"/>
      <c r="E4" s="67"/>
      <c r="F4" s="38" t="s">
        <v>63</v>
      </c>
      <c r="G4" s="68" t="s">
        <v>260</v>
      </c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8" t="s">
        <v>261</v>
      </c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76"/>
      <c r="AW4" s="59" t="s">
        <v>300</v>
      </c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76"/>
      <c r="BI4" s="39" t="s">
        <v>263</v>
      </c>
      <c r="BJ4" s="39"/>
      <c r="BK4" s="39"/>
      <c r="BL4" s="39"/>
      <c r="BM4" s="39"/>
      <c r="BN4" s="69" t="s">
        <v>301</v>
      </c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76"/>
      <c r="CA4" s="68" t="s">
        <v>302</v>
      </c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76"/>
      <c r="CR4" s="68" t="s">
        <v>266</v>
      </c>
      <c r="CS4" s="69"/>
      <c r="CT4" s="68"/>
      <c r="CU4" s="68" t="s">
        <v>267</v>
      </c>
      <c r="CV4" s="69"/>
      <c r="CW4" s="69"/>
      <c r="CX4" s="69"/>
      <c r="CY4" s="69"/>
      <c r="CZ4" s="69"/>
      <c r="DA4" s="59" t="s">
        <v>268</v>
      </c>
      <c r="DB4" s="69"/>
      <c r="DC4" s="76"/>
      <c r="DD4" s="69" t="s">
        <v>177</v>
      </c>
      <c r="DE4" s="69"/>
      <c r="DF4" s="69"/>
      <c r="DG4" s="69"/>
      <c r="DH4" s="76"/>
    </row>
    <row r="5" spans="1:112" ht="15" customHeight="1">
      <c r="A5" s="59" t="s">
        <v>60</v>
      </c>
      <c r="B5" s="59"/>
      <c r="C5" s="68"/>
      <c r="D5" s="38" t="s">
        <v>269</v>
      </c>
      <c r="E5" s="38" t="s">
        <v>270</v>
      </c>
      <c r="F5" s="7"/>
      <c r="G5" s="7" t="s">
        <v>190</v>
      </c>
      <c r="H5" s="7" t="s">
        <v>303</v>
      </c>
      <c r="I5" s="7" t="s">
        <v>304</v>
      </c>
      <c r="J5" s="7" t="s">
        <v>305</v>
      </c>
      <c r="K5" s="7" t="s">
        <v>306</v>
      </c>
      <c r="L5" s="7" t="s">
        <v>307</v>
      </c>
      <c r="M5" s="7" t="s">
        <v>308</v>
      </c>
      <c r="N5" s="7" t="s">
        <v>309</v>
      </c>
      <c r="O5" s="7" t="s">
        <v>310</v>
      </c>
      <c r="P5" s="7" t="s">
        <v>311</v>
      </c>
      <c r="Q5" s="7" t="s">
        <v>312</v>
      </c>
      <c r="R5" s="7" t="s">
        <v>313</v>
      </c>
      <c r="S5" s="7" t="s">
        <v>314</v>
      </c>
      <c r="T5" s="7" t="s">
        <v>315</v>
      </c>
      <c r="U5" s="7" t="s">
        <v>190</v>
      </c>
      <c r="V5" s="7" t="s">
        <v>316</v>
      </c>
      <c r="W5" s="7" t="s">
        <v>317</v>
      </c>
      <c r="X5" s="7" t="s">
        <v>318</v>
      </c>
      <c r="Y5" s="7" t="s">
        <v>319</v>
      </c>
      <c r="Z5" s="7" t="s">
        <v>320</v>
      </c>
      <c r="AA5" s="7" t="s">
        <v>321</v>
      </c>
      <c r="AB5" s="7" t="s">
        <v>322</v>
      </c>
      <c r="AC5" s="7" t="s">
        <v>323</v>
      </c>
      <c r="AD5" s="7" t="s">
        <v>324</v>
      </c>
      <c r="AE5" s="7" t="s">
        <v>325</v>
      </c>
      <c r="AF5" s="7" t="s">
        <v>326</v>
      </c>
      <c r="AG5" s="7" t="s">
        <v>327</v>
      </c>
      <c r="AH5" s="7" t="s">
        <v>328</v>
      </c>
      <c r="AI5" s="7" t="s">
        <v>329</v>
      </c>
      <c r="AJ5" s="7" t="s">
        <v>330</v>
      </c>
      <c r="AK5" s="7" t="s">
        <v>331</v>
      </c>
      <c r="AL5" s="7" t="s">
        <v>332</v>
      </c>
      <c r="AM5" s="7" t="s">
        <v>333</v>
      </c>
      <c r="AN5" s="7" t="s">
        <v>334</v>
      </c>
      <c r="AO5" s="7" t="s">
        <v>335</v>
      </c>
      <c r="AP5" s="7" t="s">
        <v>336</v>
      </c>
      <c r="AQ5" s="7" t="s">
        <v>337</v>
      </c>
      <c r="AR5" s="7" t="s">
        <v>338</v>
      </c>
      <c r="AS5" s="7" t="s">
        <v>339</v>
      </c>
      <c r="AT5" s="7" t="s">
        <v>340</v>
      </c>
      <c r="AU5" s="7" t="s">
        <v>341</v>
      </c>
      <c r="AV5" s="7" t="s">
        <v>342</v>
      </c>
      <c r="AW5" s="7" t="s">
        <v>190</v>
      </c>
      <c r="AX5" s="7" t="s">
        <v>343</v>
      </c>
      <c r="AY5" s="7" t="s">
        <v>344</v>
      </c>
      <c r="AZ5" s="7" t="s">
        <v>345</v>
      </c>
      <c r="BA5" s="7" t="s">
        <v>346</v>
      </c>
      <c r="BB5" s="7" t="s">
        <v>347</v>
      </c>
      <c r="BC5" s="7" t="s">
        <v>348</v>
      </c>
      <c r="BD5" s="7" t="s">
        <v>349</v>
      </c>
      <c r="BE5" s="7" t="s">
        <v>350</v>
      </c>
      <c r="BF5" s="7" t="s">
        <v>351</v>
      </c>
      <c r="BG5" s="7" t="s">
        <v>352</v>
      </c>
      <c r="BH5" s="7" t="s">
        <v>353</v>
      </c>
      <c r="BI5" s="39" t="s">
        <v>190</v>
      </c>
      <c r="BJ5" s="39" t="s">
        <v>354</v>
      </c>
      <c r="BK5" s="39" t="s">
        <v>355</v>
      </c>
      <c r="BL5" s="39" t="s">
        <v>356</v>
      </c>
      <c r="BM5" s="39" t="s">
        <v>357</v>
      </c>
      <c r="BN5" s="7" t="s">
        <v>190</v>
      </c>
      <c r="BO5" s="7" t="s">
        <v>358</v>
      </c>
      <c r="BP5" s="7" t="s">
        <v>359</v>
      </c>
      <c r="BQ5" s="7" t="s">
        <v>360</v>
      </c>
      <c r="BR5" s="7" t="s">
        <v>361</v>
      </c>
      <c r="BS5" s="7" t="s">
        <v>362</v>
      </c>
      <c r="BT5" s="7" t="s">
        <v>363</v>
      </c>
      <c r="BU5" s="7" t="s">
        <v>364</v>
      </c>
      <c r="BV5" s="7" t="s">
        <v>365</v>
      </c>
      <c r="BW5" s="7" t="s">
        <v>366</v>
      </c>
      <c r="BX5" s="7" t="s">
        <v>367</v>
      </c>
      <c r="BY5" s="7" t="s">
        <v>368</v>
      </c>
      <c r="BZ5" s="7" t="s">
        <v>369</v>
      </c>
      <c r="CA5" s="7" t="s">
        <v>190</v>
      </c>
      <c r="CB5" s="7" t="s">
        <v>358</v>
      </c>
      <c r="CC5" s="7" t="s">
        <v>359</v>
      </c>
      <c r="CD5" s="7" t="s">
        <v>360</v>
      </c>
      <c r="CE5" s="7" t="s">
        <v>361</v>
      </c>
      <c r="CF5" s="7" t="s">
        <v>362</v>
      </c>
      <c r="CG5" s="7" t="s">
        <v>363</v>
      </c>
      <c r="CH5" s="7" t="s">
        <v>364</v>
      </c>
      <c r="CI5" s="7" t="s">
        <v>370</v>
      </c>
      <c r="CJ5" s="7" t="s">
        <v>371</v>
      </c>
      <c r="CK5" s="7" t="s">
        <v>372</v>
      </c>
      <c r="CL5" s="7" t="s">
        <v>373</v>
      </c>
      <c r="CM5" s="7" t="s">
        <v>365</v>
      </c>
      <c r="CN5" s="7" t="s">
        <v>366</v>
      </c>
      <c r="CO5" s="7" t="s">
        <v>367</v>
      </c>
      <c r="CP5" s="7" t="s">
        <v>368</v>
      </c>
      <c r="CQ5" s="7" t="s">
        <v>302</v>
      </c>
      <c r="CR5" s="7" t="s">
        <v>190</v>
      </c>
      <c r="CS5" s="7" t="s">
        <v>374</v>
      </c>
      <c r="CT5" s="7" t="s">
        <v>375</v>
      </c>
      <c r="CU5" s="7" t="s">
        <v>190</v>
      </c>
      <c r="CV5" s="7" t="s">
        <v>374</v>
      </c>
      <c r="CW5" s="7" t="s">
        <v>376</v>
      </c>
      <c r="CX5" s="7" t="s">
        <v>377</v>
      </c>
      <c r="CY5" s="7" t="s">
        <v>378</v>
      </c>
      <c r="CZ5" s="7" t="s">
        <v>375</v>
      </c>
      <c r="DA5" s="7" t="s">
        <v>190</v>
      </c>
      <c r="DB5" s="7" t="s">
        <v>268</v>
      </c>
      <c r="DC5" s="7" t="s">
        <v>379</v>
      </c>
      <c r="DD5" s="7" t="s">
        <v>190</v>
      </c>
      <c r="DE5" s="7" t="s">
        <v>380</v>
      </c>
      <c r="DF5" s="7" t="s">
        <v>381</v>
      </c>
      <c r="DG5" s="7" t="s">
        <v>382</v>
      </c>
      <c r="DH5" s="7" t="s">
        <v>177</v>
      </c>
    </row>
    <row r="6" spans="1:112" ht="15" customHeight="1">
      <c r="A6" s="5" t="s">
        <v>71</v>
      </c>
      <c r="B6" s="5" t="s">
        <v>72</v>
      </c>
      <c r="C6" s="51" t="s">
        <v>73</v>
      </c>
      <c r="D6" s="51"/>
      <c r="E6" s="51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</row>
    <row r="7" spans="1:112" ht="15" customHeight="1">
      <c r="A7" s="52" t="s">
        <v>85</v>
      </c>
      <c r="B7" s="52" t="s">
        <v>85</v>
      </c>
      <c r="C7" s="52" t="s">
        <v>85</v>
      </c>
      <c r="D7" s="52" t="s">
        <v>85</v>
      </c>
      <c r="E7" s="52" t="s">
        <v>63</v>
      </c>
      <c r="F7" s="53">
        <v>11683396.34</v>
      </c>
      <c r="G7" s="53">
        <v>6356837</v>
      </c>
      <c r="H7" s="53">
        <v>2181000</v>
      </c>
      <c r="I7" s="53">
        <v>1001376</v>
      </c>
      <c r="J7" s="53">
        <v>82091</v>
      </c>
      <c r="K7" s="53">
        <v>311520</v>
      </c>
      <c r="L7" s="53">
        <v>864203</v>
      </c>
      <c r="M7" s="53">
        <v>629589</v>
      </c>
      <c r="N7" s="53">
        <v>0</v>
      </c>
      <c r="O7" s="53">
        <v>228944</v>
      </c>
      <c r="P7" s="53">
        <v>48000</v>
      </c>
      <c r="Q7" s="53">
        <v>101379</v>
      </c>
      <c r="R7" s="53">
        <v>848735</v>
      </c>
      <c r="S7" s="53">
        <v>0</v>
      </c>
      <c r="T7" s="53">
        <v>60000</v>
      </c>
      <c r="U7" s="53">
        <v>2637510.7</v>
      </c>
      <c r="V7" s="53">
        <v>100000</v>
      </c>
      <c r="W7" s="53">
        <v>100000</v>
      </c>
      <c r="X7" s="53">
        <v>0</v>
      </c>
      <c r="Y7" s="53">
        <v>0</v>
      </c>
      <c r="Z7" s="53">
        <v>7500</v>
      </c>
      <c r="AA7" s="53">
        <v>52500</v>
      </c>
      <c r="AB7" s="53">
        <v>24000</v>
      </c>
      <c r="AC7" s="53">
        <v>0</v>
      </c>
      <c r="AD7" s="53">
        <v>0</v>
      </c>
      <c r="AE7" s="53">
        <v>80000</v>
      </c>
      <c r="AF7" s="53">
        <v>0</v>
      </c>
      <c r="AG7" s="53">
        <v>80000</v>
      </c>
      <c r="AH7" s="53">
        <v>0</v>
      </c>
      <c r="AI7" s="53">
        <v>20000</v>
      </c>
      <c r="AJ7" s="53">
        <v>0</v>
      </c>
      <c r="AK7" s="53">
        <v>55000</v>
      </c>
      <c r="AL7" s="53">
        <v>0</v>
      </c>
      <c r="AM7" s="53">
        <v>0</v>
      </c>
      <c r="AN7" s="53">
        <v>0</v>
      </c>
      <c r="AO7" s="53">
        <v>0</v>
      </c>
      <c r="AP7" s="53">
        <v>0</v>
      </c>
      <c r="AQ7" s="53">
        <v>141456</v>
      </c>
      <c r="AR7" s="53">
        <v>118028</v>
      </c>
      <c r="AS7" s="53">
        <v>60000</v>
      </c>
      <c r="AT7" s="53">
        <v>194400</v>
      </c>
      <c r="AU7" s="53">
        <v>0</v>
      </c>
      <c r="AV7" s="53">
        <v>1604626.7</v>
      </c>
      <c r="AW7" s="53">
        <v>167348</v>
      </c>
      <c r="AX7" s="53">
        <v>0</v>
      </c>
      <c r="AY7" s="53">
        <v>0</v>
      </c>
      <c r="AZ7" s="53">
        <v>0</v>
      </c>
      <c r="BA7" s="53">
        <v>14688</v>
      </c>
      <c r="BB7" s="53">
        <v>0</v>
      </c>
      <c r="BC7" s="53">
        <v>0</v>
      </c>
      <c r="BD7" s="53">
        <v>0</v>
      </c>
      <c r="BE7" s="53">
        <v>0</v>
      </c>
      <c r="BF7" s="53">
        <v>660</v>
      </c>
      <c r="BG7" s="53">
        <v>0</v>
      </c>
      <c r="BH7" s="53">
        <v>152000</v>
      </c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</row>
    <row r="8" spans="1:112" ht="15" customHeight="1">
      <c r="A8" s="52" t="s">
        <v>85</v>
      </c>
      <c r="B8" s="52" t="s">
        <v>85</v>
      </c>
      <c r="C8" s="52" t="s">
        <v>85</v>
      </c>
      <c r="D8" s="52" t="s">
        <v>85</v>
      </c>
      <c r="E8" s="52" t="s">
        <v>87</v>
      </c>
      <c r="F8" s="53">
        <f>F9+F16+F27+F33</f>
        <v>11683396.34</v>
      </c>
      <c r="G8" s="53">
        <v>6356837</v>
      </c>
      <c r="H8" s="53">
        <v>2181000</v>
      </c>
      <c r="I8" s="53">
        <v>1001376</v>
      </c>
      <c r="J8" s="53">
        <v>82091</v>
      </c>
      <c r="K8" s="53">
        <v>311520</v>
      </c>
      <c r="L8" s="53">
        <v>864203</v>
      </c>
      <c r="M8" s="53">
        <v>629589</v>
      </c>
      <c r="N8" s="53">
        <v>0</v>
      </c>
      <c r="O8" s="53">
        <v>228944</v>
      </c>
      <c r="P8" s="53">
        <v>48000</v>
      </c>
      <c r="Q8" s="53">
        <v>101379</v>
      </c>
      <c r="R8" s="53">
        <v>848735</v>
      </c>
      <c r="S8" s="53">
        <v>0</v>
      </c>
      <c r="T8" s="53">
        <v>60000</v>
      </c>
      <c r="U8" s="53">
        <v>2637510.7</v>
      </c>
      <c r="V8" s="53">
        <v>100000</v>
      </c>
      <c r="W8" s="53">
        <v>100000</v>
      </c>
      <c r="X8" s="53">
        <v>0</v>
      </c>
      <c r="Y8" s="53">
        <v>0</v>
      </c>
      <c r="Z8" s="53">
        <v>7500</v>
      </c>
      <c r="AA8" s="53">
        <v>52500</v>
      </c>
      <c r="AB8" s="53">
        <v>24000</v>
      </c>
      <c r="AC8" s="53">
        <v>0</v>
      </c>
      <c r="AD8" s="53">
        <v>0</v>
      </c>
      <c r="AE8" s="53">
        <v>80000</v>
      </c>
      <c r="AF8" s="53">
        <v>0</v>
      </c>
      <c r="AG8" s="53">
        <v>80000</v>
      </c>
      <c r="AH8" s="53">
        <v>0</v>
      </c>
      <c r="AI8" s="53">
        <v>20000</v>
      </c>
      <c r="AJ8" s="53">
        <v>0</v>
      </c>
      <c r="AK8" s="53">
        <v>55000</v>
      </c>
      <c r="AL8" s="53">
        <v>0</v>
      </c>
      <c r="AM8" s="53">
        <v>0</v>
      </c>
      <c r="AN8" s="53">
        <v>0</v>
      </c>
      <c r="AO8" s="53">
        <v>0</v>
      </c>
      <c r="AP8" s="53">
        <v>0</v>
      </c>
      <c r="AQ8" s="53">
        <v>141456</v>
      </c>
      <c r="AR8" s="53">
        <v>118028</v>
      </c>
      <c r="AS8" s="53">
        <v>60000</v>
      </c>
      <c r="AT8" s="53">
        <v>194400</v>
      </c>
      <c r="AU8" s="53">
        <v>0</v>
      </c>
      <c r="AV8" s="53">
        <v>1604626.7</v>
      </c>
      <c r="AW8" s="53">
        <v>167348</v>
      </c>
      <c r="AX8" s="53">
        <v>0</v>
      </c>
      <c r="AY8" s="53">
        <v>0</v>
      </c>
      <c r="AZ8" s="53">
        <v>0</v>
      </c>
      <c r="BA8" s="53">
        <v>14688</v>
      </c>
      <c r="BB8" s="53">
        <v>0</v>
      </c>
      <c r="BC8" s="53">
        <v>0</v>
      </c>
      <c r="BD8" s="53">
        <v>0</v>
      </c>
      <c r="BE8" s="53">
        <v>0</v>
      </c>
      <c r="BF8" s="53">
        <v>660</v>
      </c>
      <c r="BG8" s="53">
        <v>0</v>
      </c>
      <c r="BH8" s="53">
        <v>152000</v>
      </c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</row>
    <row r="9" spans="1:112" ht="15" customHeight="1">
      <c r="A9" s="52" t="s">
        <v>85</v>
      </c>
      <c r="B9" s="52" t="s">
        <v>85</v>
      </c>
      <c r="C9" s="52" t="s">
        <v>85</v>
      </c>
      <c r="D9" s="52" t="s">
        <v>85</v>
      </c>
      <c r="E9" s="52" t="s">
        <v>272</v>
      </c>
      <c r="F9" s="53">
        <f>F10+F14</f>
        <v>9660061.34</v>
      </c>
      <c r="G9" s="53">
        <f aca="true" t="shared" si="0" ref="G9:AL9">G10+G14</f>
        <v>4500190</v>
      </c>
      <c r="H9" s="53">
        <f t="shared" si="0"/>
        <v>2181000</v>
      </c>
      <c r="I9" s="53">
        <f t="shared" si="0"/>
        <v>1001376</v>
      </c>
      <c r="J9" s="53">
        <f t="shared" si="0"/>
        <v>82091</v>
      </c>
      <c r="K9" s="53">
        <f t="shared" si="0"/>
        <v>311520</v>
      </c>
      <c r="L9" s="53">
        <f t="shared" si="0"/>
        <v>864203</v>
      </c>
      <c r="M9" s="53">
        <f t="shared" si="0"/>
        <v>0</v>
      </c>
      <c r="N9" s="53">
        <f t="shared" si="0"/>
        <v>0</v>
      </c>
      <c r="O9" s="53">
        <f t="shared" si="0"/>
        <v>0</v>
      </c>
      <c r="P9" s="53">
        <f t="shared" si="0"/>
        <v>0</v>
      </c>
      <c r="Q9" s="53">
        <f t="shared" si="0"/>
        <v>0</v>
      </c>
      <c r="R9" s="53">
        <f t="shared" si="0"/>
        <v>0</v>
      </c>
      <c r="S9" s="53">
        <f t="shared" si="0"/>
        <v>0</v>
      </c>
      <c r="T9" s="53">
        <f t="shared" si="0"/>
        <v>60000</v>
      </c>
      <c r="U9" s="53">
        <f t="shared" si="0"/>
        <v>2637510.7</v>
      </c>
      <c r="V9" s="53">
        <f t="shared" si="0"/>
        <v>100000</v>
      </c>
      <c r="W9" s="53">
        <f t="shared" si="0"/>
        <v>100000</v>
      </c>
      <c r="X9" s="53">
        <f t="shared" si="0"/>
        <v>0</v>
      </c>
      <c r="Y9" s="53">
        <f t="shared" si="0"/>
        <v>0</v>
      </c>
      <c r="Z9" s="53">
        <f t="shared" si="0"/>
        <v>7500</v>
      </c>
      <c r="AA9" s="53">
        <f t="shared" si="0"/>
        <v>52500</v>
      </c>
      <c r="AB9" s="53">
        <f t="shared" si="0"/>
        <v>24000</v>
      </c>
      <c r="AC9" s="53">
        <f t="shared" si="0"/>
        <v>0</v>
      </c>
      <c r="AD9" s="53">
        <f t="shared" si="0"/>
        <v>0</v>
      </c>
      <c r="AE9" s="53">
        <f t="shared" si="0"/>
        <v>80000</v>
      </c>
      <c r="AF9" s="53">
        <f t="shared" si="0"/>
        <v>0</v>
      </c>
      <c r="AG9" s="53">
        <f t="shared" si="0"/>
        <v>80000</v>
      </c>
      <c r="AH9" s="53">
        <f t="shared" si="0"/>
        <v>0</v>
      </c>
      <c r="AI9" s="53">
        <f t="shared" si="0"/>
        <v>20000</v>
      </c>
      <c r="AJ9" s="53">
        <f t="shared" si="0"/>
        <v>0</v>
      </c>
      <c r="AK9" s="53">
        <f t="shared" si="0"/>
        <v>55000</v>
      </c>
      <c r="AL9" s="53">
        <f t="shared" si="0"/>
        <v>0</v>
      </c>
      <c r="AM9" s="53">
        <f aca="true" t="shared" si="1" ref="AM9:BH9">AM10+AM14</f>
        <v>0</v>
      </c>
      <c r="AN9" s="53">
        <f t="shared" si="1"/>
        <v>0</v>
      </c>
      <c r="AO9" s="53">
        <f t="shared" si="1"/>
        <v>0</v>
      </c>
      <c r="AP9" s="53">
        <f t="shared" si="1"/>
        <v>0</v>
      </c>
      <c r="AQ9" s="53">
        <f t="shared" si="1"/>
        <v>141456</v>
      </c>
      <c r="AR9" s="53">
        <f t="shared" si="1"/>
        <v>118028</v>
      </c>
      <c r="AS9" s="53">
        <f t="shared" si="1"/>
        <v>60000</v>
      </c>
      <c r="AT9" s="53">
        <f t="shared" si="1"/>
        <v>194400</v>
      </c>
      <c r="AU9" s="53">
        <f t="shared" si="1"/>
        <v>0</v>
      </c>
      <c r="AV9" s="53">
        <f t="shared" si="1"/>
        <v>1604626.7</v>
      </c>
      <c r="AW9" s="53">
        <f t="shared" si="1"/>
        <v>660</v>
      </c>
      <c r="AX9" s="53">
        <f t="shared" si="1"/>
        <v>0</v>
      </c>
      <c r="AY9" s="53">
        <f t="shared" si="1"/>
        <v>0</v>
      </c>
      <c r="AZ9" s="53">
        <f t="shared" si="1"/>
        <v>0</v>
      </c>
      <c r="BA9" s="53">
        <f t="shared" si="1"/>
        <v>0</v>
      </c>
      <c r="BB9" s="53">
        <f t="shared" si="1"/>
        <v>0</v>
      </c>
      <c r="BC9" s="53">
        <f t="shared" si="1"/>
        <v>0</v>
      </c>
      <c r="BD9" s="53">
        <f t="shared" si="1"/>
        <v>0</v>
      </c>
      <c r="BE9" s="53">
        <f t="shared" si="1"/>
        <v>0</v>
      </c>
      <c r="BF9" s="53">
        <f t="shared" si="1"/>
        <v>660</v>
      </c>
      <c r="BG9" s="53">
        <f t="shared" si="1"/>
        <v>0</v>
      </c>
      <c r="BH9" s="53">
        <f t="shared" si="1"/>
        <v>0</v>
      </c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</row>
    <row r="10" spans="1:112" ht="15" customHeight="1">
      <c r="A10" s="52" t="s">
        <v>85</v>
      </c>
      <c r="B10" s="52" t="s">
        <v>85</v>
      </c>
      <c r="C10" s="52" t="s">
        <v>85</v>
      </c>
      <c r="D10" s="52" t="s">
        <v>85</v>
      </c>
      <c r="E10" s="52" t="s">
        <v>273</v>
      </c>
      <c r="F10" s="53">
        <f>SUM(F11:F13)</f>
        <v>9642061.34</v>
      </c>
      <c r="G10" s="53">
        <v>4500190</v>
      </c>
      <c r="H10" s="53">
        <v>2181000</v>
      </c>
      <c r="I10" s="53">
        <v>1001376</v>
      </c>
      <c r="J10" s="53">
        <v>82091</v>
      </c>
      <c r="K10" s="53">
        <v>311520</v>
      </c>
      <c r="L10" s="53">
        <v>864203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60000</v>
      </c>
      <c r="U10" s="53">
        <v>2619510.7</v>
      </c>
      <c r="V10" s="53">
        <v>100000</v>
      </c>
      <c r="W10" s="53">
        <v>100000</v>
      </c>
      <c r="X10" s="53">
        <v>0</v>
      </c>
      <c r="Y10" s="53">
        <v>0</v>
      </c>
      <c r="Z10" s="53">
        <v>7500</v>
      </c>
      <c r="AA10" s="53">
        <v>52500</v>
      </c>
      <c r="AB10" s="53">
        <v>24000</v>
      </c>
      <c r="AC10" s="53">
        <v>0</v>
      </c>
      <c r="AD10" s="53">
        <v>0</v>
      </c>
      <c r="AE10" s="53">
        <v>80000</v>
      </c>
      <c r="AF10" s="53">
        <v>0</v>
      </c>
      <c r="AG10" s="53">
        <v>80000</v>
      </c>
      <c r="AH10" s="53">
        <v>0</v>
      </c>
      <c r="AI10" s="53">
        <v>20000</v>
      </c>
      <c r="AJ10" s="53">
        <v>0</v>
      </c>
      <c r="AK10" s="53">
        <v>55000</v>
      </c>
      <c r="AL10" s="53">
        <v>0</v>
      </c>
      <c r="AM10" s="53">
        <v>0</v>
      </c>
      <c r="AN10" s="53">
        <v>0</v>
      </c>
      <c r="AO10" s="53">
        <v>0</v>
      </c>
      <c r="AP10" s="53">
        <v>0</v>
      </c>
      <c r="AQ10" s="53">
        <v>141456</v>
      </c>
      <c r="AR10" s="53">
        <v>118028</v>
      </c>
      <c r="AS10" s="53">
        <v>60000</v>
      </c>
      <c r="AT10" s="53">
        <v>194400</v>
      </c>
      <c r="AU10" s="53">
        <v>0</v>
      </c>
      <c r="AV10" s="53">
        <v>1586626.7</v>
      </c>
      <c r="AW10" s="53">
        <v>660</v>
      </c>
      <c r="AX10" s="53">
        <v>0</v>
      </c>
      <c r="AY10" s="53">
        <v>0</v>
      </c>
      <c r="AZ10" s="53">
        <v>0</v>
      </c>
      <c r="BA10" s="53">
        <v>0</v>
      </c>
      <c r="BB10" s="53">
        <v>0</v>
      </c>
      <c r="BC10" s="53">
        <v>0</v>
      </c>
      <c r="BD10" s="53">
        <v>0</v>
      </c>
      <c r="BE10" s="53">
        <v>0</v>
      </c>
      <c r="BF10" s="53">
        <v>660</v>
      </c>
      <c r="BG10" s="53">
        <v>0</v>
      </c>
      <c r="BH10" s="53">
        <v>0</v>
      </c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</row>
    <row r="11" spans="1:112" ht="15" customHeight="1">
      <c r="A11" s="52" t="s">
        <v>89</v>
      </c>
      <c r="B11" s="52" t="s">
        <v>90</v>
      </c>
      <c r="C11" s="52" t="s">
        <v>91</v>
      </c>
      <c r="D11" s="52" t="s">
        <v>85</v>
      </c>
      <c r="E11" s="52" t="s">
        <v>275</v>
      </c>
      <c r="F11" s="53">
        <v>2793218</v>
      </c>
      <c r="G11" s="14">
        <v>2093135</v>
      </c>
      <c r="H11" s="14">
        <v>985092</v>
      </c>
      <c r="I11" s="14">
        <v>823392</v>
      </c>
      <c r="J11" s="14">
        <v>82091</v>
      </c>
      <c r="K11" s="14">
        <v>142560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60000</v>
      </c>
      <c r="U11" s="53">
        <v>699663</v>
      </c>
      <c r="V11" s="53">
        <v>60000</v>
      </c>
      <c r="W11" s="53">
        <v>50000</v>
      </c>
      <c r="X11" s="53">
        <v>0</v>
      </c>
      <c r="Y11" s="53">
        <v>0</v>
      </c>
      <c r="Z11" s="53">
        <v>4500</v>
      </c>
      <c r="AA11" s="53">
        <v>27500</v>
      </c>
      <c r="AB11" s="53">
        <v>14000</v>
      </c>
      <c r="AC11" s="53">
        <v>0</v>
      </c>
      <c r="AD11" s="53">
        <v>0</v>
      </c>
      <c r="AE11" s="53">
        <v>40000</v>
      </c>
      <c r="AF11" s="53">
        <v>0</v>
      </c>
      <c r="AG11" s="53">
        <v>40000</v>
      </c>
      <c r="AH11" s="53">
        <v>0</v>
      </c>
      <c r="AI11" s="53">
        <v>10000</v>
      </c>
      <c r="AJ11" s="53">
        <v>0</v>
      </c>
      <c r="AK11" s="53">
        <v>40000</v>
      </c>
      <c r="AL11" s="53">
        <v>0</v>
      </c>
      <c r="AM11" s="53">
        <v>0</v>
      </c>
      <c r="AN11" s="53">
        <v>0</v>
      </c>
      <c r="AO11" s="53">
        <v>0</v>
      </c>
      <c r="AP11" s="53">
        <v>0</v>
      </c>
      <c r="AQ11" s="53">
        <v>74230</v>
      </c>
      <c r="AR11" s="53">
        <v>54233</v>
      </c>
      <c r="AS11" s="53">
        <v>60000</v>
      </c>
      <c r="AT11" s="53">
        <v>194400</v>
      </c>
      <c r="AU11" s="53">
        <v>0</v>
      </c>
      <c r="AV11" s="53">
        <v>30800</v>
      </c>
      <c r="AW11" s="14">
        <v>420</v>
      </c>
      <c r="AX11" s="14">
        <v>0</v>
      </c>
      <c r="AY11" s="14">
        <v>0</v>
      </c>
      <c r="AZ11" s="14">
        <v>0</v>
      </c>
      <c r="BA11" s="14">
        <v>0</v>
      </c>
      <c r="BB11" s="14"/>
      <c r="BC11" s="14"/>
      <c r="BD11" s="14"/>
      <c r="BE11" s="14"/>
      <c r="BF11" s="14">
        <v>420</v>
      </c>
      <c r="BG11" s="14">
        <v>0</v>
      </c>
      <c r="BH11" s="14">
        <v>0</v>
      </c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</row>
    <row r="12" spans="1:112" ht="15" customHeight="1">
      <c r="A12" s="52" t="s">
        <v>89</v>
      </c>
      <c r="B12" s="52" t="s">
        <v>90</v>
      </c>
      <c r="C12" s="52" t="s">
        <v>94</v>
      </c>
      <c r="D12" s="52" t="s">
        <v>85</v>
      </c>
      <c r="E12" s="52" t="s">
        <v>276</v>
      </c>
      <c r="F12" s="53">
        <f>U12+AW12</f>
        <v>4070527.34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53">
        <v>1548826.7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  <c r="AT12" s="53">
        <v>0</v>
      </c>
      <c r="AU12" s="53">
        <v>0</v>
      </c>
      <c r="AV12" s="53">
        <v>1548826.7</v>
      </c>
      <c r="AW12" s="53">
        <v>2521700.64</v>
      </c>
      <c r="AX12" s="14">
        <v>0</v>
      </c>
      <c r="AY12" s="14">
        <v>0</v>
      </c>
      <c r="AZ12" s="14">
        <v>0</v>
      </c>
      <c r="BA12" s="14">
        <v>0</v>
      </c>
      <c r="BB12" s="53">
        <v>2521700.64</v>
      </c>
      <c r="BC12" s="14"/>
      <c r="BD12" s="14"/>
      <c r="BE12" s="14"/>
      <c r="BF12" s="14">
        <v>0</v>
      </c>
      <c r="BG12" s="14">
        <v>0</v>
      </c>
      <c r="BH12" s="14">
        <v>0</v>
      </c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</row>
    <row r="13" spans="1:112" ht="15" customHeight="1">
      <c r="A13" s="54" t="s">
        <v>89</v>
      </c>
      <c r="B13" s="54" t="s">
        <v>90</v>
      </c>
      <c r="C13" s="54" t="s">
        <v>96</v>
      </c>
      <c r="D13" s="54" t="s">
        <v>85</v>
      </c>
      <c r="E13" s="54" t="s">
        <v>277</v>
      </c>
      <c r="F13" s="55">
        <v>2778316</v>
      </c>
      <c r="G13" s="70">
        <v>2407055</v>
      </c>
      <c r="H13" s="70">
        <v>1195908</v>
      </c>
      <c r="I13" s="70">
        <v>177984</v>
      </c>
      <c r="J13" s="70">
        <v>0</v>
      </c>
      <c r="K13" s="70">
        <v>168960</v>
      </c>
      <c r="L13" s="70">
        <v>864203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55">
        <v>371021</v>
      </c>
      <c r="V13" s="55">
        <v>40000</v>
      </c>
      <c r="W13" s="55">
        <v>50000</v>
      </c>
      <c r="X13" s="55">
        <v>0</v>
      </c>
      <c r="Y13" s="55">
        <v>0</v>
      </c>
      <c r="Z13" s="55">
        <v>3000</v>
      </c>
      <c r="AA13" s="55">
        <v>25000</v>
      </c>
      <c r="AB13" s="55">
        <v>10000</v>
      </c>
      <c r="AC13" s="55">
        <v>0</v>
      </c>
      <c r="AD13" s="55">
        <v>0</v>
      </c>
      <c r="AE13" s="55">
        <v>40000</v>
      </c>
      <c r="AF13" s="55">
        <v>0</v>
      </c>
      <c r="AG13" s="55">
        <v>40000</v>
      </c>
      <c r="AH13" s="55">
        <v>0</v>
      </c>
      <c r="AI13" s="55">
        <v>10000</v>
      </c>
      <c r="AJ13" s="55">
        <v>0</v>
      </c>
      <c r="AK13" s="55">
        <v>15000</v>
      </c>
      <c r="AL13" s="55">
        <v>0</v>
      </c>
      <c r="AM13" s="55">
        <v>0</v>
      </c>
      <c r="AN13" s="55">
        <v>0</v>
      </c>
      <c r="AO13" s="55">
        <v>0</v>
      </c>
      <c r="AP13" s="55">
        <v>0</v>
      </c>
      <c r="AQ13" s="55">
        <v>67226</v>
      </c>
      <c r="AR13" s="55">
        <v>63795</v>
      </c>
      <c r="AS13" s="55">
        <v>0</v>
      </c>
      <c r="AT13" s="55">
        <v>0</v>
      </c>
      <c r="AU13" s="55">
        <v>0</v>
      </c>
      <c r="AV13" s="55">
        <v>7000</v>
      </c>
      <c r="AW13" s="70">
        <v>240</v>
      </c>
      <c r="AX13" s="70">
        <v>0</v>
      </c>
      <c r="AY13" s="70">
        <v>0</v>
      </c>
      <c r="AZ13" s="70">
        <v>0</v>
      </c>
      <c r="BA13" s="70">
        <v>0</v>
      </c>
      <c r="BB13" s="70"/>
      <c r="BC13" s="70"/>
      <c r="BD13" s="70"/>
      <c r="BE13" s="70"/>
      <c r="BF13" s="70">
        <v>240</v>
      </c>
      <c r="BG13" s="70">
        <v>0</v>
      </c>
      <c r="BH13" s="70">
        <v>0</v>
      </c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</row>
    <row r="14" spans="1:112" ht="15" customHeight="1">
      <c r="A14" s="54"/>
      <c r="B14" s="54"/>
      <c r="C14" s="54"/>
      <c r="D14" s="71"/>
      <c r="E14" s="71" t="s">
        <v>383</v>
      </c>
      <c r="F14" s="72">
        <v>18000</v>
      </c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2">
        <v>18000</v>
      </c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>
        <v>18000</v>
      </c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</row>
    <row r="15" spans="1:112" ht="15" customHeight="1">
      <c r="A15" s="54" t="s">
        <v>89</v>
      </c>
      <c r="B15" s="54" t="s">
        <v>98</v>
      </c>
      <c r="C15" s="54" t="s">
        <v>94</v>
      </c>
      <c r="D15" s="71"/>
      <c r="E15" s="71" t="s">
        <v>279</v>
      </c>
      <c r="F15" s="72">
        <v>18000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2">
        <v>18000</v>
      </c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>
        <v>18000</v>
      </c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</row>
    <row r="16" spans="1:112" ht="15" customHeight="1">
      <c r="A16" s="56" t="s">
        <v>85</v>
      </c>
      <c r="B16" s="56" t="s">
        <v>85</v>
      </c>
      <c r="C16" s="56" t="s">
        <v>85</v>
      </c>
      <c r="D16" s="56" t="s">
        <v>85</v>
      </c>
      <c r="E16" s="56" t="s">
        <v>280</v>
      </c>
      <c r="F16" s="57">
        <v>897656</v>
      </c>
      <c r="G16" s="74">
        <v>730968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629589</v>
      </c>
      <c r="N16" s="74">
        <v>0</v>
      </c>
      <c r="O16" s="74">
        <v>0</v>
      </c>
      <c r="P16" s="74">
        <v>0</v>
      </c>
      <c r="Q16" s="74">
        <v>101379</v>
      </c>
      <c r="R16" s="74">
        <v>0</v>
      </c>
      <c r="S16" s="74">
        <v>0</v>
      </c>
      <c r="T16" s="74">
        <v>0</v>
      </c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>
        <v>166688</v>
      </c>
      <c r="AX16" s="74">
        <v>0</v>
      </c>
      <c r="AY16" s="74">
        <v>0</v>
      </c>
      <c r="AZ16" s="74">
        <v>0</v>
      </c>
      <c r="BA16" s="74">
        <v>14688</v>
      </c>
      <c r="BB16" s="74"/>
      <c r="BC16" s="74"/>
      <c r="BD16" s="74"/>
      <c r="BE16" s="74"/>
      <c r="BF16" s="74">
        <v>0</v>
      </c>
      <c r="BG16" s="74">
        <v>0</v>
      </c>
      <c r="BH16" s="74">
        <v>152000</v>
      </c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</row>
    <row r="17" spans="1:112" ht="15" customHeight="1">
      <c r="A17" s="56" t="s">
        <v>85</v>
      </c>
      <c r="B17" s="56" t="s">
        <v>85</v>
      </c>
      <c r="C17" s="56" t="s">
        <v>85</v>
      </c>
      <c r="D17" s="56" t="s">
        <v>85</v>
      </c>
      <c r="E17" s="56" t="s">
        <v>281</v>
      </c>
      <c r="F17" s="57">
        <v>152000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>
        <v>152000</v>
      </c>
      <c r="AX17" s="74">
        <v>0</v>
      </c>
      <c r="AY17" s="74">
        <v>0</v>
      </c>
      <c r="AZ17" s="74">
        <v>0</v>
      </c>
      <c r="BA17" s="74">
        <v>0</v>
      </c>
      <c r="BB17" s="74"/>
      <c r="BC17" s="74"/>
      <c r="BD17" s="74"/>
      <c r="BE17" s="74"/>
      <c r="BF17" s="74">
        <v>0</v>
      </c>
      <c r="BG17" s="74">
        <v>0</v>
      </c>
      <c r="BH17" s="74">
        <v>152000</v>
      </c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</row>
    <row r="18" spans="1:112" ht="15" customHeight="1">
      <c r="A18" s="56" t="s">
        <v>99</v>
      </c>
      <c r="B18" s="56" t="s">
        <v>91</v>
      </c>
      <c r="C18" s="56" t="s">
        <v>100</v>
      </c>
      <c r="D18" s="56" t="s">
        <v>85</v>
      </c>
      <c r="E18" s="56" t="s">
        <v>282</v>
      </c>
      <c r="F18" s="57">
        <v>152000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>
        <v>152000</v>
      </c>
      <c r="AX18" s="74">
        <v>0</v>
      </c>
      <c r="AY18" s="74">
        <v>0</v>
      </c>
      <c r="AZ18" s="74">
        <v>0</v>
      </c>
      <c r="BA18" s="74">
        <v>0</v>
      </c>
      <c r="BB18" s="74"/>
      <c r="BC18" s="74"/>
      <c r="BD18" s="74"/>
      <c r="BE18" s="74"/>
      <c r="BF18" s="74">
        <v>0</v>
      </c>
      <c r="BG18" s="74">
        <v>0</v>
      </c>
      <c r="BH18" s="74">
        <v>152000</v>
      </c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</row>
    <row r="19" spans="1:112" ht="15" customHeight="1">
      <c r="A19" s="56" t="s">
        <v>85</v>
      </c>
      <c r="B19" s="56" t="s">
        <v>85</v>
      </c>
      <c r="C19" s="56" t="s">
        <v>85</v>
      </c>
      <c r="D19" s="56" t="s">
        <v>85</v>
      </c>
      <c r="E19" s="56" t="s">
        <v>283</v>
      </c>
      <c r="F19" s="57">
        <v>629589</v>
      </c>
      <c r="G19" s="75">
        <v>629589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629589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>
        <v>0</v>
      </c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>
        <v>0</v>
      </c>
      <c r="AX19" s="75">
        <v>0</v>
      </c>
      <c r="AY19" s="75">
        <v>0</v>
      </c>
      <c r="AZ19" s="75">
        <v>0</v>
      </c>
      <c r="BA19" s="75">
        <v>0</v>
      </c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</row>
    <row r="20" spans="1:112" ht="15" customHeight="1">
      <c r="A20" s="56" t="s">
        <v>99</v>
      </c>
      <c r="B20" s="56" t="s">
        <v>102</v>
      </c>
      <c r="C20" s="56" t="s">
        <v>102</v>
      </c>
      <c r="D20" s="56" t="s">
        <v>85</v>
      </c>
      <c r="E20" s="56" t="s">
        <v>284</v>
      </c>
      <c r="F20" s="57">
        <v>629589</v>
      </c>
      <c r="G20" s="75">
        <v>629589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629589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>
        <v>0</v>
      </c>
      <c r="AX20" s="75">
        <v>0</v>
      </c>
      <c r="AY20" s="75">
        <v>0</v>
      </c>
      <c r="AZ20" s="75">
        <v>0</v>
      </c>
      <c r="BA20" s="75">
        <v>0</v>
      </c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</row>
    <row r="21" spans="1:112" ht="15" customHeight="1">
      <c r="A21" s="56" t="s">
        <v>85</v>
      </c>
      <c r="B21" s="56" t="s">
        <v>85</v>
      </c>
      <c r="C21" s="56" t="s">
        <v>85</v>
      </c>
      <c r="D21" s="56" t="s">
        <v>85</v>
      </c>
      <c r="E21" s="56" t="s">
        <v>285</v>
      </c>
      <c r="F21" s="57">
        <v>14688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>
        <v>14688</v>
      </c>
      <c r="AX21" s="75">
        <v>0</v>
      </c>
      <c r="AY21" s="75">
        <v>0</v>
      </c>
      <c r="AZ21" s="75">
        <v>0</v>
      </c>
      <c r="BA21" s="75">
        <v>14688</v>
      </c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</row>
    <row r="22" spans="1:112" ht="15" customHeight="1">
      <c r="A22" s="56" t="s">
        <v>99</v>
      </c>
      <c r="B22" s="56" t="s">
        <v>104</v>
      </c>
      <c r="C22" s="56" t="s">
        <v>100</v>
      </c>
      <c r="D22" s="56" t="s">
        <v>85</v>
      </c>
      <c r="E22" s="56" t="s">
        <v>286</v>
      </c>
      <c r="F22" s="57">
        <v>14688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>
        <v>14688</v>
      </c>
      <c r="AX22" s="75">
        <v>0</v>
      </c>
      <c r="AY22" s="75">
        <v>0</v>
      </c>
      <c r="AZ22" s="75">
        <v>0</v>
      </c>
      <c r="BA22" s="75">
        <v>14688</v>
      </c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</row>
    <row r="23" spans="1:112" ht="15" customHeight="1">
      <c r="A23" s="56" t="s">
        <v>85</v>
      </c>
      <c r="B23" s="56" t="s">
        <v>85</v>
      </c>
      <c r="C23" s="56" t="s">
        <v>85</v>
      </c>
      <c r="D23" s="56" t="s">
        <v>85</v>
      </c>
      <c r="E23" s="56" t="s">
        <v>287</v>
      </c>
      <c r="F23" s="57">
        <v>59191</v>
      </c>
      <c r="G23" s="75">
        <v>59191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59191</v>
      </c>
      <c r="R23" s="75">
        <v>0</v>
      </c>
      <c r="S23" s="75">
        <v>0</v>
      </c>
      <c r="T23" s="75">
        <v>0</v>
      </c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</row>
    <row r="24" spans="1:112" ht="15" customHeight="1">
      <c r="A24" s="56" t="s">
        <v>99</v>
      </c>
      <c r="B24" s="56" t="s">
        <v>106</v>
      </c>
      <c r="C24" s="56" t="s">
        <v>100</v>
      </c>
      <c r="D24" s="56" t="s">
        <v>85</v>
      </c>
      <c r="E24" s="56" t="s">
        <v>288</v>
      </c>
      <c r="F24" s="57">
        <v>59191</v>
      </c>
      <c r="G24" s="75">
        <v>59191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59191</v>
      </c>
      <c r="R24" s="75">
        <v>0</v>
      </c>
      <c r="S24" s="75">
        <v>0</v>
      </c>
      <c r="T24" s="75">
        <v>0</v>
      </c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</row>
    <row r="25" spans="1:112" ht="15" customHeight="1">
      <c r="A25" s="56" t="s">
        <v>85</v>
      </c>
      <c r="B25" s="56" t="s">
        <v>85</v>
      </c>
      <c r="C25" s="56" t="s">
        <v>85</v>
      </c>
      <c r="D25" s="56" t="s">
        <v>85</v>
      </c>
      <c r="E25" s="56" t="s">
        <v>108</v>
      </c>
      <c r="F25" s="57">
        <v>42188</v>
      </c>
      <c r="G25" s="75">
        <v>42188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42188</v>
      </c>
      <c r="R25" s="75">
        <v>0</v>
      </c>
      <c r="S25" s="75">
        <v>0</v>
      </c>
      <c r="T25" s="75">
        <v>0</v>
      </c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</row>
    <row r="26" spans="1:112" ht="15" customHeight="1">
      <c r="A26" s="56" t="s">
        <v>99</v>
      </c>
      <c r="B26" s="56" t="s">
        <v>100</v>
      </c>
      <c r="C26" s="56" t="s">
        <v>100</v>
      </c>
      <c r="D26" s="56" t="s">
        <v>85</v>
      </c>
      <c r="E26" s="56" t="s">
        <v>289</v>
      </c>
      <c r="F26" s="57">
        <v>42188</v>
      </c>
      <c r="G26" s="75">
        <v>42188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42188</v>
      </c>
      <c r="R26" s="75">
        <v>0</v>
      </c>
      <c r="S26" s="75">
        <v>0</v>
      </c>
      <c r="T26" s="75">
        <v>0</v>
      </c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</row>
    <row r="27" spans="1:112" ht="15" customHeight="1">
      <c r="A27" s="56" t="s">
        <v>85</v>
      </c>
      <c r="B27" s="56" t="s">
        <v>85</v>
      </c>
      <c r="C27" s="56" t="s">
        <v>85</v>
      </c>
      <c r="D27" s="56" t="s">
        <v>85</v>
      </c>
      <c r="E27" s="56" t="s">
        <v>290</v>
      </c>
      <c r="F27" s="57">
        <v>276944</v>
      </c>
      <c r="G27" s="75">
        <v>276944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228944</v>
      </c>
      <c r="P27" s="75">
        <v>48000</v>
      </c>
      <c r="Q27" s="75">
        <v>0</v>
      </c>
      <c r="R27" s="75">
        <v>0</v>
      </c>
      <c r="S27" s="75">
        <v>0</v>
      </c>
      <c r="T27" s="75">
        <v>0</v>
      </c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</row>
    <row r="28" spans="1:112" ht="15" customHeight="1">
      <c r="A28" s="56" t="s">
        <v>85</v>
      </c>
      <c r="B28" s="56" t="s">
        <v>85</v>
      </c>
      <c r="C28" s="56" t="s">
        <v>85</v>
      </c>
      <c r="D28" s="56" t="s">
        <v>85</v>
      </c>
      <c r="E28" s="56" t="s">
        <v>291</v>
      </c>
      <c r="F28" s="57">
        <v>276944</v>
      </c>
      <c r="G28" s="75">
        <v>276944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228944</v>
      </c>
      <c r="P28" s="75">
        <v>48000</v>
      </c>
      <c r="Q28" s="75">
        <v>0</v>
      </c>
      <c r="R28" s="75">
        <v>0</v>
      </c>
      <c r="S28" s="75">
        <v>0</v>
      </c>
      <c r="T28" s="75">
        <v>0</v>
      </c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</row>
    <row r="29" spans="1:112" ht="15" customHeight="1">
      <c r="A29" s="56" t="s">
        <v>109</v>
      </c>
      <c r="B29" s="56" t="s">
        <v>106</v>
      </c>
      <c r="C29" s="56" t="s">
        <v>91</v>
      </c>
      <c r="D29" s="56" t="s">
        <v>85</v>
      </c>
      <c r="E29" s="56" t="s">
        <v>292</v>
      </c>
      <c r="F29" s="57">
        <v>105292</v>
      </c>
      <c r="G29" s="75">
        <v>105292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105292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</row>
    <row r="30" spans="1:112" ht="15" customHeight="1">
      <c r="A30" s="56" t="s">
        <v>109</v>
      </c>
      <c r="B30" s="56" t="s">
        <v>106</v>
      </c>
      <c r="C30" s="56" t="s">
        <v>94</v>
      </c>
      <c r="D30" s="56" t="s">
        <v>85</v>
      </c>
      <c r="E30" s="56" t="s">
        <v>293</v>
      </c>
      <c r="F30" s="57">
        <v>123652</v>
      </c>
      <c r="G30" s="75">
        <v>123652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123652</v>
      </c>
      <c r="P30" s="75">
        <v>0</v>
      </c>
      <c r="Q30" s="75">
        <v>0</v>
      </c>
      <c r="R30" s="75">
        <v>0</v>
      </c>
      <c r="S30" s="75">
        <v>0</v>
      </c>
      <c r="T30" s="75">
        <v>0</v>
      </c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</row>
    <row r="31" spans="1:112" ht="15" customHeight="1">
      <c r="A31" s="56" t="s">
        <v>109</v>
      </c>
      <c r="B31" s="56" t="s">
        <v>106</v>
      </c>
      <c r="C31" s="56" t="s">
        <v>90</v>
      </c>
      <c r="D31" s="56" t="s">
        <v>85</v>
      </c>
      <c r="E31" s="56" t="s">
        <v>294</v>
      </c>
      <c r="F31" s="57">
        <v>43200</v>
      </c>
      <c r="G31" s="75">
        <v>43200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43200</v>
      </c>
      <c r="Q31" s="75">
        <v>0</v>
      </c>
      <c r="R31" s="75">
        <v>0</v>
      </c>
      <c r="S31" s="75">
        <v>0</v>
      </c>
      <c r="T31" s="75">
        <v>0</v>
      </c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</row>
    <row r="32" spans="1:112" ht="15" customHeight="1">
      <c r="A32" s="56" t="s">
        <v>109</v>
      </c>
      <c r="B32" s="56" t="s">
        <v>106</v>
      </c>
      <c r="C32" s="56" t="s">
        <v>100</v>
      </c>
      <c r="D32" s="56" t="s">
        <v>85</v>
      </c>
      <c r="E32" s="56" t="s">
        <v>295</v>
      </c>
      <c r="F32" s="57">
        <v>4800</v>
      </c>
      <c r="G32" s="75">
        <v>4800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4800</v>
      </c>
      <c r="Q32" s="75">
        <v>0</v>
      </c>
      <c r="R32" s="75">
        <v>0</v>
      </c>
      <c r="S32" s="75">
        <v>0</v>
      </c>
      <c r="T32" s="75">
        <v>0</v>
      </c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</row>
    <row r="33" spans="1:112" ht="15" customHeight="1">
      <c r="A33" s="56" t="s">
        <v>85</v>
      </c>
      <c r="B33" s="56" t="s">
        <v>85</v>
      </c>
      <c r="C33" s="56" t="s">
        <v>85</v>
      </c>
      <c r="D33" s="56" t="s">
        <v>85</v>
      </c>
      <c r="E33" s="56" t="s">
        <v>296</v>
      </c>
      <c r="F33" s="57">
        <v>848735</v>
      </c>
      <c r="G33" s="75">
        <v>848735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5">
        <v>848735</v>
      </c>
      <c r="S33" s="75">
        <v>0</v>
      </c>
      <c r="T33" s="75">
        <v>0</v>
      </c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</row>
    <row r="34" spans="1:112" ht="15" customHeight="1">
      <c r="A34" s="56" t="s">
        <v>85</v>
      </c>
      <c r="B34" s="56" t="s">
        <v>85</v>
      </c>
      <c r="C34" s="56" t="s">
        <v>85</v>
      </c>
      <c r="D34" s="56" t="s">
        <v>85</v>
      </c>
      <c r="E34" s="56" t="s">
        <v>297</v>
      </c>
      <c r="F34" s="57">
        <v>848735</v>
      </c>
      <c r="G34" s="75">
        <v>848735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5">
        <v>848735</v>
      </c>
      <c r="S34" s="75">
        <v>0</v>
      </c>
      <c r="T34" s="75">
        <v>0</v>
      </c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</row>
    <row r="35" spans="1:112" ht="15" customHeight="1">
      <c r="A35" s="56" t="s">
        <v>116</v>
      </c>
      <c r="B35" s="56" t="s">
        <v>94</v>
      </c>
      <c r="C35" s="56" t="s">
        <v>91</v>
      </c>
      <c r="D35" s="56" t="s">
        <v>85</v>
      </c>
      <c r="E35" s="56" t="s">
        <v>298</v>
      </c>
      <c r="F35" s="57">
        <v>848735</v>
      </c>
      <c r="G35" s="75">
        <v>848735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5">
        <v>848735</v>
      </c>
      <c r="S35" s="75">
        <v>0</v>
      </c>
      <c r="T35" s="75">
        <v>0</v>
      </c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</row>
  </sheetData>
  <sheetProtection/>
  <mergeCells count="112">
    <mergeCell ref="A4:E4"/>
    <mergeCell ref="BI4:BM4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A1:DH2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161224867711</dc:title>
  <dc:subject>Spreadsheet export</dc:subject>
  <dc:creator>Maatwebsite</dc:creator>
  <cp:keywords>maatwebsite, excel, export</cp:keywords>
  <dc:description>Default spreadsheet export</dc:description>
  <cp:lastModifiedBy>勿忘我</cp:lastModifiedBy>
  <dcterms:created xsi:type="dcterms:W3CDTF">2021-02-02T22:43:58Z</dcterms:created>
  <dcterms:modified xsi:type="dcterms:W3CDTF">2021-02-25T05:38:13Z</dcterms:modified>
  <cp:category>Excel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