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0">#N/A-1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<sst xmlns="http://schemas.openxmlformats.org/spreadsheetml/2006/main" count="1354" uniqueCount="581">
  <si>
    <t/>
  </si>
  <si>
    <t>基础设施建设</t>
  </si>
  <si>
    <t>生活补助</t>
  </si>
  <si>
    <t>机关事业单位基本养老保险缴费</t>
  </si>
  <si>
    <t>资本性支出（基本建设）</t>
  </si>
  <si>
    <t>支             出</t>
  </si>
  <si>
    <t>支出总计</t>
  </si>
  <si>
    <t>其他支出</t>
  </si>
  <si>
    <t>对个人和家庭的补助</t>
  </si>
  <si>
    <t>二十二、国有资本经营支出</t>
  </si>
  <si>
    <t>经费拨款</t>
  </si>
  <si>
    <t>离休费</t>
  </si>
  <si>
    <t>助学金</t>
  </si>
  <si>
    <t xml:space="preserve">   科学技术支出</t>
  </si>
  <si>
    <t>单位：元</t>
  </si>
  <si>
    <t>上年财政拨款资金结转</t>
  </si>
  <si>
    <t>住房公积金</t>
  </si>
  <si>
    <t>基本建设支出</t>
  </si>
  <si>
    <t xml:space="preserve">   外交支出</t>
  </si>
  <si>
    <t xml:space="preserve">   债务还本支出</t>
  </si>
  <si>
    <t>国外债务付息</t>
  </si>
  <si>
    <t>职业年金缴费</t>
  </si>
  <si>
    <t>基本支出</t>
  </si>
  <si>
    <t xml:space="preserve">   资源勘探信息等支出</t>
  </si>
  <si>
    <t>一、一般公共预算收入</t>
  </si>
  <si>
    <t>一般公共预算支出表</t>
  </si>
  <si>
    <t>信息网络及软件购置更新</t>
  </si>
  <si>
    <t>收入总计</t>
  </si>
  <si>
    <t xml:space="preserve">   政府性基金预算拨款收入</t>
  </si>
  <si>
    <t>文物和陈列品购置</t>
  </si>
  <si>
    <t xml:space="preserve">   转移性支出</t>
  </si>
  <si>
    <t>表4-1(2)</t>
  </si>
  <si>
    <t>其他社会保障缴费</t>
  </si>
  <si>
    <t>财政拨款收支总表</t>
  </si>
  <si>
    <t>收支预算总表</t>
  </si>
  <si>
    <t>取暖费</t>
  </si>
  <si>
    <t>上年结转</t>
  </si>
  <si>
    <t>一、一般公共服务支出</t>
  </si>
  <si>
    <t>因公出国（境）费用</t>
  </si>
  <si>
    <t>人员支出</t>
  </si>
  <si>
    <t xml:space="preserve">政府性基金 </t>
  </si>
  <si>
    <t xml:space="preserve">   公共安全支出</t>
  </si>
  <si>
    <t xml:space="preserve">   城乡社区支出</t>
  </si>
  <si>
    <t>单位名称  （科目）</t>
  </si>
  <si>
    <t>专项收入</t>
  </si>
  <si>
    <t>三、国有资本经营收入</t>
  </si>
  <si>
    <t>其他资本性支出</t>
  </si>
  <si>
    <t>其中：（1）公务用车运行费</t>
  </si>
  <si>
    <t>表6</t>
  </si>
  <si>
    <t>单位名称（项目）</t>
  </si>
  <si>
    <t>表2</t>
  </si>
  <si>
    <t>六、科学技术支出</t>
  </si>
  <si>
    <t>国内债务付息</t>
  </si>
  <si>
    <t xml:space="preserve">   节能环保支出</t>
  </si>
  <si>
    <t>救济费</t>
  </si>
  <si>
    <t>二、外交支出</t>
  </si>
  <si>
    <t>一般公共预算收入</t>
  </si>
  <si>
    <t>本年支出合计</t>
  </si>
  <si>
    <t>数量</t>
  </si>
  <si>
    <t>本年收入合计</t>
  </si>
  <si>
    <t>项       目</t>
  </si>
  <si>
    <t>合计</t>
  </si>
  <si>
    <t>“三公”经费财政拨款预算表</t>
  </si>
  <si>
    <t>项    目</t>
  </si>
  <si>
    <t>福利费</t>
  </si>
  <si>
    <t xml:space="preserve">   国有资本经营预算支出</t>
  </si>
  <si>
    <t>九、社会保险基金支出</t>
  </si>
  <si>
    <t>国内债务发行费用</t>
  </si>
  <si>
    <t>表4-2</t>
  </si>
  <si>
    <t>租赁费</t>
  </si>
  <si>
    <t>咨询费</t>
  </si>
  <si>
    <t>津贴补贴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</si>
  <si>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</si>
  <si>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</si>
  <si>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</si>
  <si>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</si>
  <si>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</si>
  <si>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政府投资基金股权投资</t>
  </si>
  <si>
    <t>印刷费</t>
  </si>
  <si>
    <t>二十八、转移性支出</t>
  </si>
  <si>
    <t xml:space="preserve">   其他支出</t>
  </si>
  <si>
    <t>二十七、债务发行费支出</t>
  </si>
  <si>
    <t>地上附着物和青苗补偿</t>
  </si>
  <si>
    <t>表4-1(3)</t>
  </si>
  <si>
    <t>生产补贴</t>
  </si>
  <si>
    <t>十四、交通运输支出</t>
  </si>
  <si>
    <t>差旅费</t>
  </si>
  <si>
    <t xml:space="preserve">   社会保险基金支出</t>
  </si>
  <si>
    <t>城市维护税</t>
  </si>
  <si>
    <t>采购目录</t>
  </si>
  <si>
    <t>财政拨款支出预算表（政府经济科目）</t>
  </si>
  <si>
    <t>补充全国社会保障基金</t>
  </si>
  <si>
    <t>公务员医疗补助</t>
  </si>
  <si>
    <t xml:space="preserve">   国防支出</t>
  </si>
  <si>
    <t>费用补贴</t>
  </si>
  <si>
    <t xml:space="preserve">国有资本经营预算 </t>
  </si>
  <si>
    <t>项目</t>
  </si>
  <si>
    <t>二十一、粮油物资储备支出</t>
  </si>
  <si>
    <t>十五、资源勘探信息等支出</t>
  </si>
  <si>
    <t>邮电费</t>
  </si>
  <si>
    <t>单位名称（科目）</t>
  </si>
  <si>
    <t>对民间非营利组织和群众性自治组织补助</t>
  </si>
  <si>
    <t>对社会保险基金补助</t>
  </si>
  <si>
    <t>奖金</t>
  </si>
  <si>
    <t>其他基本建设支出</t>
  </si>
  <si>
    <t>其他对企业补助</t>
  </si>
  <si>
    <t>一、本年支出</t>
  </si>
  <si>
    <t>类</t>
  </si>
  <si>
    <t>国有资源（资产）有偿使用收入</t>
  </si>
  <si>
    <t>二十六、债务付息支出</t>
  </si>
  <si>
    <t>单位代码</t>
  </si>
  <si>
    <t>表5</t>
  </si>
  <si>
    <t>表1</t>
  </si>
  <si>
    <t>二、上年结转</t>
  </si>
  <si>
    <t>十一、节能环保支出</t>
  </si>
  <si>
    <t xml:space="preserve">一般公共预算 </t>
  </si>
  <si>
    <t>六、事业单位经营收入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</si>
  <si>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</si>
  <si>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</si>
  <si>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</si>
  <si>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</si>
  <si>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</si>
  <si>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 xml:space="preserve">   国有资本经营收入</t>
  </si>
  <si>
    <t>专用材料费</t>
  </si>
  <si>
    <t>对个人和家庭补助</t>
  </si>
  <si>
    <t>支出预算表</t>
  </si>
  <si>
    <t>安置补助</t>
  </si>
  <si>
    <t>公务接待费</t>
  </si>
  <si>
    <t>单位编码</t>
  </si>
  <si>
    <t>采购方式</t>
  </si>
  <si>
    <t>2、公务接待费</t>
  </si>
  <si>
    <t>物资储备</t>
  </si>
  <si>
    <t>支      出      总      计</t>
  </si>
  <si>
    <t>3、公务用车购置和运行费</t>
  </si>
  <si>
    <t xml:space="preserve">   债务利息支出</t>
  </si>
  <si>
    <t>七、其他收入</t>
  </si>
  <si>
    <t>1、因公出国（境）费用</t>
  </si>
  <si>
    <t>单位：万元</t>
  </si>
  <si>
    <t>政府性基金</t>
  </si>
  <si>
    <t>手续费</t>
  </si>
  <si>
    <t>伙食补助费</t>
  </si>
  <si>
    <t>退职(役费</t>
  </si>
  <si>
    <t>工资福利支出</t>
  </si>
  <si>
    <t>小计</t>
  </si>
  <si>
    <t>八、社会保障和就业支出</t>
  </si>
  <si>
    <t>四、社保基金预算</t>
  </si>
  <si>
    <t xml:space="preserve">   商业服务业等支出</t>
  </si>
  <si>
    <t>预留</t>
  </si>
  <si>
    <t xml:space="preserve">   援助其他地区支出</t>
  </si>
  <si>
    <t>表1-2</t>
  </si>
  <si>
    <t>行政性收费</t>
  </si>
  <si>
    <t>培训费</t>
  </si>
  <si>
    <t xml:space="preserve">   粮油物资储备支出</t>
  </si>
  <si>
    <t>委托业务费</t>
  </si>
  <si>
    <t>资本性支出</t>
  </si>
  <si>
    <t>其中：一般公共预算</t>
  </si>
  <si>
    <t>公用支出</t>
  </si>
  <si>
    <t>项目支出</t>
  </si>
  <si>
    <t xml:space="preserve">   一般公共服务支出</t>
  </si>
  <si>
    <t>社保基金预算</t>
  </si>
  <si>
    <t>二、政府性基金预算</t>
  </si>
  <si>
    <t>政府性基金预算</t>
  </si>
  <si>
    <t>公共财政小计</t>
  </si>
  <si>
    <t xml:space="preserve">   住房保障支出</t>
  </si>
  <si>
    <t>一般公共预算</t>
  </si>
  <si>
    <t>基本支出预算表</t>
  </si>
  <si>
    <t>当年收入</t>
  </si>
  <si>
    <t>项      目</t>
  </si>
  <si>
    <t xml:space="preserve">   交通运输支出</t>
  </si>
  <si>
    <t xml:space="preserve">   社会保障和就业支出</t>
  </si>
  <si>
    <t>二十五、债务还本支出</t>
  </si>
  <si>
    <t>赠与</t>
  </si>
  <si>
    <t>十九、国土海洋气象等支出</t>
  </si>
  <si>
    <t>本年预算数</t>
  </si>
  <si>
    <t>土地补偿</t>
  </si>
  <si>
    <t>预 算 数</t>
  </si>
  <si>
    <t>抚恤金</t>
  </si>
  <si>
    <t>政府住房基金</t>
  </si>
  <si>
    <t>商品和服务支出</t>
  </si>
  <si>
    <t>其他交通费用</t>
  </si>
  <si>
    <t xml:space="preserve">   国土海洋气象等支出</t>
  </si>
  <si>
    <t>奖励金</t>
  </si>
  <si>
    <t>其他交通工具购置</t>
  </si>
  <si>
    <t>工会经费</t>
  </si>
  <si>
    <t>合  计</t>
  </si>
  <si>
    <t>项</t>
  </si>
  <si>
    <t>收        入</t>
  </si>
  <si>
    <t>表8</t>
  </si>
  <si>
    <t>表4</t>
  </si>
  <si>
    <t>款</t>
  </si>
  <si>
    <t>电费</t>
  </si>
  <si>
    <t>国有资本经营支出预算表</t>
  </si>
  <si>
    <t>无形资产购置</t>
  </si>
  <si>
    <t>物业管理费</t>
  </si>
  <si>
    <t>五、教育支出</t>
  </si>
  <si>
    <t>会议费</t>
  </si>
  <si>
    <t xml:space="preserve">   文化体育与传媒支出</t>
  </si>
  <si>
    <t>用事业基金弥补收支差额</t>
  </si>
  <si>
    <t>利息补贴</t>
  </si>
  <si>
    <t>资本金注入</t>
  </si>
  <si>
    <t>收      入      总      计</t>
  </si>
  <si>
    <t>单位名称</t>
  </si>
  <si>
    <t>其他商品和服务支出</t>
  </si>
  <si>
    <t>国有资本经营收入</t>
  </si>
  <si>
    <t>债务利息及费用支出</t>
  </si>
  <si>
    <t>二十三、预备费</t>
  </si>
  <si>
    <t>总计</t>
  </si>
  <si>
    <t>政府性基金预算表</t>
  </si>
  <si>
    <t>公务用车购置</t>
  </si>
  <si>
    <t>其他对个人和家庭的补助支出</t>
  </si>
  <si>
    <t>十三、农林水支出</t>
  </si>
  <si>
    <t>国家赔偿支出</t>
  </si>
  <si>
    <t>表1-1</t>
  </si>
  <si>
    <t>二十、住房保障支出</t>
  </si>
  <si>
    <t>国有资本经营预算</t>
  </si>
  <si>
    <t>办公费</t>
  </si>
  <si>
    <t>十八、援助其他地区支出</t>
  </si>
  <si>
    <t xml:space="preserve">   农林水支出</t>
  </si>
  <si>
    <t>三、国防支出</t>
  </si>
  <si>
    <t>金额</t>
  </si>
  <si>
    <t>其他的收入</t>
  </si>
  <si>
    <t>对企业补助</t>
  </si>
  <si>
    <t>二十四、其他支出</t>
  </si>
  <si>
    <t>房屋建筑物购建</t>
  </si>
  <si>
    <t>部门收入总表</t>
  </si>
  <si>
    <t>基本工资</t>
  </si>
  <si>
    <t>十六、商业服务业等事务支出</t>
  </si>
  <si>
    <t>对企业补助（基本建设）</t>
  </si>
  <si>
    <t xml:space="preserve">   金融支出</t>
  </si>
  <si>
    <t>2018年预算数</t>
  </si>
  <si>
    <t>五、事业收入</t>
  </si>
  <si>
    <t>医疗费</t>
  </si>
  <si>
    <t>预备费</t>
  </si>
  <si>
    <t>表3</t>
  </si>
  <si>
    <t>年度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</si>
  <si>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</si>
  <si>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</si>
  <si>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</si>
  <si>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</si>
  <si>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</si>
  <si>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</si>
  <si>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医疗卫生与计划生育支出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</si>
  <si>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</si>
  <si>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</si>
  <si>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</si>
  <si>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</si>
  <si>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</si>
  <si>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</si>
  <si>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</si>
  <si>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 xml:space="preserve">   债务发行费用支出</t>
  </si>
  <si>
    <t>一、本年收入</t>
  </si>
  <si>
    <t>支        出</t>
  </si>
  <si>
    <t>职工基本医疗保险</t>
  </si>
  <si>
    <t>国外债务发行费用</t>
  </si>
  <si>
    <t>维修（护）费</t>
  </si>
  <si>
    <t xml:space="preserve">   一般公共预算拨款收入</t>
  </si>
  <si>
    <t>其他工资福利支出</t>
  </si>
  <si>
    <t xml:space="preserve">   教育支出</t>
  </si>
  <si>
    <t>水费</t>
  </si>
  <si>
    <t xml:space="preserve">   预备费</t>
  </si>
  <si>
    <t>其他收入（一般公共预算）</t>
  </si>
  <si>
    <t>收          入</t>
  </si>
  <si>
    <t>表4-1(4)</t>
  </si>
  <si>
    <t>公务用车运行维护费</t>
  </si>
  <si>
    <t>被装购置费</t>
  </si>
  <si>
    <t>退休费</t>
  </si>
  <si>
    <t>科目编码</t>
  </si>
  <si>
    <t>八、上级补助收入</t>
  </si>
  <si>
    <t>其中：财政拨款</t>
  </si>
  <si>
    <t>税金及附加费用</t>
  </si>
  <si>
    <t>报送日期：2018 年 2 月 10 日</t>
  </si>
  <si>
    <t>小计</t>
  </si>
  <si>
    <t>2018年部门预算</t>
  </si>
  <si>
    <t>犍为县九井乡人民政府</t>
  </si>
  <si>
    <t>201</t>
  </si>
  <si>
    <t>一般公共服务支出</t>
  </si>
  <si>
    <t>01</t>
  </si>
  <si>
    <t xml:space="preserve">  人大事务</t>
  </si>
  <si>
    <t>99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</si>
  <si>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其他人大事务支出</t>
    </r>
  </si>
  <si>
    <t>03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</si>
  <si>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政府办公厅（室）及相关机构事务</t>
    </r>
  </si>
  <si>
    <r>
      <t xml:space="preserve">    </t>
    </r>
    <r>
      <rPr>
        <sz val="11"/>
        <color indexed="8"/>
        <rFont val="宋体"/>
        <family val="0"/>
      </rPr>
      <t>行政运行</t>
    </r>
  </si>
  <si>
    <t>02</t>
  </si>
  <si>
    <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一般行政管理事务</t>
    </r>
  </si>
  <si>
    <t>08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</si>
  <si>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信访事务</t>
    </r>
  </si>
  <si>
    <t>50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</si>
  <si>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事业运行</t>
    </r>
  </si>
  <si>
    <t>10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</si>
  <si>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人力资源事务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</si>
  <si>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其他人力资源事务支出</t>
    </r>
  </si>
  <si>
    <t>31</t>
  </si>
  <si>
    <t xml:space="preserve">  党委办公厅（室）及相关机构事务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</si>
  <si>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其他党委办公厅（室）及相关机构事务支出</t>
    </r>
  </si>
  <si>
    <t>203</t>
  </si>
  <si>
    <t>国防支出</t>
  </si>
  <si>
    <t>06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</si>
  <si>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国防动员</t>
    </r>
  </si>
  <si>
    <t>07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</si>
  <si>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民兵</t>
    </r>
  </si>
  <si>
    <t>208</t>
  </si>
  <si>
    <t>社会保障和就业支出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</si>
  <si>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民政管理事务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</si>
  <si>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基层政权和社区建设</t>
    </r>
  </si>
  <si>
    <t>05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</si>
  <si>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行政事业单位离退休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</si>
  <si>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机关事业单位基本养老保险缴费支出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</si>
  <si>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抚恤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</si>
  <si>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其他优抚支出</t>
    </r>
  </si>
  <si>
    <t>11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</si>
  <si>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残疾人事业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</si>
  <si>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其他残疾人事业支出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</si>
  <si>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其他社会保障和就业支出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</si>
  <si>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其他社会保障和就业支出</t>
    </r>
  </si>
  <si>
    <t>210</t>
  </si>
  <si>
    <t>医疗卫生与计划生育支出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</si>
  <si>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行政事业单位医疗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</si>
  <si>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行政单位医疗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</si>
  <si>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事业单位医疗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</si>
  <si>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公务员医疗补助</t>
    </r>
  </si>
  <si>
    <t>212</t>
  </si>
  <si>
    <t>城乡社区支出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</si>
  <si>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城乡社区环境卫生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</si>
  <si>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城乡社区环境卫生</t>
    </r>
  </si>
  <si>
    <t>215</t>
  </si>
  <si>
    <t>资源勘探信息等支出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</si>
  <si>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安全生产监管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</si>
  <si>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其他安全生产监管支出</t>
    </r>
  </si>
  <si>
    <t>221</t>
  </si>
  <si>
    <t>住房保障支出</t>
  </si>
  <si>
    <t xml:space="preserve">  住房改革支出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</si>
  <si>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住房公积金</t>
    </r>
  </si>
  <si>
    <t>338312</t>
  </si>
  <si>
    <t>338312</t>
  </si>
  <si>
    <t>338312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</si>
  <si>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人大事务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</si>
  <si>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其他人大事务支出</t>
    </r>
  </si>
  <si>
    <t>政府办公厅（室）及相关机构事务</t>
  </si>
  <si>
    <t xml:space="preserve">  行政运行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</si>
  <si>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一般行政管理事务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</si>
  <si>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信访事务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</si>
  <si>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其他人力资源事务支出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</si>
  <si>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党委办公厅（室）及相关机构事务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</si>
  <si>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其他党委办公厅（室）及相关机构事务支出</t>
    </r>
  </si>
  <si>
    <t>国防支出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</si>
  <si>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基层政权和社区建设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</si>
  <si>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机关事业单位基本养老保险缴费支出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</si>
  <si>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其他优抚支出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</si>
  <si>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其他残疾人事业支出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</si>
  <si>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其他社会保障和就业支出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</si>
  <si>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事业单位医疗</t>
    </r>
  </si>
  <si>
    <t>城乡社区支出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</si>
  <si>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城乡社区环境卫生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</si>
  <si>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其他安全生产监管支出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</si>
  <si>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住房改革支出</t>
    </r>
  </si>
  <si>
    <t>501</t>
  </si>
  <si>
    <t>机关工资福利支出</t>
  </si>
  <si>
    <r>
      <t>0</t>
    </r>
    <r>
      <rPr>
        <sz val="9"/>
        <rFont val="宋体"/>
        <family val="0"/>
      </rPr>
      <t>1</t>
    </r>
  </si>
  <si>
    <r>
      <t xml:space="preserve"> </t>
    </r>
    <r>
      <rPr>
        <sz val="9"/>
        <rFont val="宋体"/>
        <family val="0"/>
      </rPr>
      <t xml:space="preserve"> 工资奖金津补贴</t>
    </r>
  </si>
  <si>
    <r>
      <t>5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</si>
  <si>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2</t>
    </r>
  </si>
  <si>
    <r>
      <t xml:space="preserve"> </t>
    </r>
    <r>
      <rPr>
        <sz val="9"/>
        <rFont val="宋体"/>
        <family val="0"/>
      </rPr>
      <t xml:space="preserve"> 社会保障缴费</t>
    </r>
  </si>
  <si>
    <r>
      <t>0</t>
    </r>
    <r>
      <rPr>
        <sz val="9"/>
        <rFont val="宋体"/>
        <family val="0"/>
      </rPr>
      <t>3</t>
    </r>
  </si>
  <si>
    <r>
      <t xml:space="preserve"> </t>
    </r>
    <r>
      <rPr>
        <sz val="9"/>
        <rFont val="宋体"/>
        <family val="0"/>
      </rPr>
      <t xml:space="preserve"> 住房公积金</t>
    </r>
  </si>
  <si>
    <r>
      <t>9</t>
    </r>
    <r>
      <rPr>
        <sz val="9"/>
        <rFont val="宋体"/>
        <family val="0"/>
      </rPr>
      <t>9</t>
    </r>
  </si>
  <si>
    <r>
      <t xml:space="preserve"> </t>
    </r>
    <r>
      <rPr>
        <sz val="9"/>
        <rFont val="宋体"/>
        <family val="0"/>
      </rPr>
      <t xml:space="preserve"> 其他工资福利支出</t>
    </r>
  </si>
  <si>
    <r>
      <t>5</t>
    </r>
    <r>
      <rPr>
        <sz val="9"/>
        <rFont val="宋体"/>
        <family val="0"/>
      </rPr>
      <t>02</t>
    </r>
  </si>
  <si>
    <t>机关商品和服务支出</t>
  </si>
  <si>
    <r>
      <t xml:space="preserve"> </t>
    </r>
    <r>
      <rPr>
        <sz val="9"/>
        <rFont val="宋体"/>
        <family val="0"/>
      </rPr>
      <t xml:space="preserve"> 办公经费</t>
    </r>
  </si>
  <si>
    <r>
      <t xml:space="preserve"> </t>
    </r>
    <r>
      <rPr>
        <sz val="9"/>
        <rFont val="宋体"/>
        <family val="0"/>
      </rPr>
      <t xml:space="preserve"> 其他商品和服务支出</t>
    </r>
  </si>
  <si>
    <r>
      <t>5</t>
    </r>
    <r>
      <rPr>
        <sz val="9"/>
        <rFont val="宋体"/>
        <family val="0"/>
      </rPr>
      <t>05</t>
    </r>
  </si>
  <si>
    <t>对事业单位经常性补助</t>
  </si>
  <si>
    <r>
      <t xml:space="preserve"> </t>
    </r>
    <r>
      <rPr>
        <sz val="9"/>
        <rFont val="宋体"/>
        <family val="0"/>
      </rPr>
      <t xml:space="preserve"> 工资福利支出</t>
    </r>
  </si>
  <si>
    <r>
      <t xml:space="preserve"> </t>
    </r>
    <r>
      <rPr>
        <sz val="9"/>
        <rFont val="宋体"/>
        <family val="0"/>
      </rPr>
      <t xml:space="preserve"> 商品和服务支出</t>
    </r>
  </si>
  <si>
    <r>
      <t>5</t>
    </r>
    <r>
      <rPr>
        <sz val="9"/>
        <rFont val="宋体"/>
        <family val="0"/>
      </rPr>
      <t>09</t>
    </r>
  </si>
  <si>
    <t>对个人和家庭的补助</t>
  </si>
  <si>
    <r>
      <t xml:space="preserve"> </t>
    </r>
    <r>
      <rPr>
        <sz val="9"/>
        <rFont val="宋体"/>
        <family val="0"/>
      </rPr>
      <t xml:space="preserve"> 社会福利和救助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</si>
  <si>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</si>
  <si>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</si>
  <si>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9</t>
    </r>
    <r>
      <rPr>
        <sz val="9"/>
        <rFont val="宋体"/>
        <family val="0"/>
      </rPr>
      <t>9</t>
    </r>
  </si>
  <si>
    <t>01</t>
  </si>
  <si>
    <t>99</t>
  </si>
  <si>
    <t>03</t>
  </si>
  <si>
    <t>02</t>
  </si>
  <si>
    <t>08</t>
  </si>
  <si>
    <t>203</t>
  </si>
  <si>
    <t>国防支出</t>
  </si>
  <si>
    <t>06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</si>
  <si>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国防动员</t>
    </r>
  </si>
  <si>
    <t>07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</si>
  <si>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民兵</t>
    </r>
  </si>
  <si>
    <t>208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</si>
  <si>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民政管理事务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</si>
  <si>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基层政权和社区建设</t>
    </r>
  </si>
  <si>
    <t>05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</si>
  <si>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行政事业单位离退休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</si>
  <si>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机关事业单位基本养老保险缴费支出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</si>
  <si>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抚恤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</si>
  <si>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其他优抚支出</t>
    </r>
  </si>
  <si>
    <t>11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</si>
  <si>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残疾人事业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</si>
  <si>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其他残疾人事业支出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</si>
  <si>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其他社会保障和就业支出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</si>
  <si>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其他社会保障和就业支出</t>
    </r>
  </si>
  <si>
    <t>210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</si>
  <si>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行政事业单位医疗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</si>
  <si>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行政单位医疗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</si>
  <si>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事业单位医疗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</si>
  <si>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公务员医疗补助</t>
    </r>
  </si>
  <si>
    <t>212</t>
  </si>
  <si>
    <t>城乡社区支出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</si>
  <si>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城乡社区环境卫生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</si>
  <si>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城乡社区环境卫生</t>
    </r>
  </si>
  <si>
    <t>215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</si>
  <si>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安全生产监管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</si>
  <si>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其他安全生产监管支出</t>
    </r>
  </si>
  <si>
    <t>221</t>
  </si>
  <si>
    <t xml:space="preserve">  住房改革支出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</si>
  <si>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住房公积金</t>
    </r>
  </si>
  <si>
    <t>201</t>
  </si>
  <si>
    <t>01</t>
  </si>
  <si>
    <t xml:space="preserve">  人大事务</t>
  </si>
  <si>
    <t>99</t>
  </si>
  <si>
    <t xml:space="preserve">    其他人大事务支出</t>
  </si>
  <si>
    <t>03</t>
  </si>
  <si>
    <t xml:space="preserve">  政府办公厅（室）及相关机构事务</t>
  </si>
  <si>
    <t xml:space="preserve">    行政运行</t>
  </si>
  <si>
    <t>02</t>
  </si>
  <si>
    <t xml:space="preserve">    一般行政管理事务</t>
  </si>
  <si>
    <t>08</t>
  </si>
  <si>
    <t xml:space="preserve">    信访事务</t>
  </si>
  <si>
    <t>50</t>
  </si>
  <si>
    <t xml:space="preserve">    事业运行</t>
  </si>
  <si>
    <t>10</t>
  </si>
  <si>
    <t xml:space="preserve">  人力资源事务</t>
  </si>
  <si>
    <t xml:space="preserve">    其他人力资源事务支出</t>
  </si>
  <si>
    <t>31</t>
  </si>
  <si>
    <t xml:space="preserve">  党委办公厅（室）及相关机构事务</t>
  </si>
  <si>
    <t xml:space="preserve">    其他党委办公厅（室）及相关机构事务支出</t>
  </si>
  <si>
    <t>338312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</si>
  <si>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人大事务</t>
    </r>
  </si>
  <si>
    <t xml:space="preserve">     人大代表补助</t>
  </si>
  <si>
    <r>
      <t>2</t>
    </r>
    <r>
      <rPr>
        <sz val="9"/>
        <rFont val="宋体"/>
        <family val="0"/>
      </rPr>
      <t>01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</si>
  <si>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政府办公厅（室）及相关机构事务</t>
    </r>
  </si>
  <si>
    <r>
      <t>0</t>
    </r>
    <r>
      <rPr>
        <sz val="9"/>
        <rFont val="宋体"/>
        <family val="0"/>
      </rPr>
      <t>8</t>
    </r>
  </si>
  <si>
    <r>
      <t xml:space="preserve"> </t>
    </r>
    <r>
      <rPr>
        <sz val="9"/>
        <rFont val="宋体"/>
        <family val="0"/>
      </rPr>
      <t xml:space="preserve">    维稳支出</t>
    </r>
  </si>
  <si>
    <r>
      <t>3</t>
    </r>
    <r>
      <rPr>
        <sz val="9"/>
        <rFont val="宋体"/>
        <family val="0"/>
      </rPr>
      <t>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</si>
  <si>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党委办公厅（室）及相关机构事务</t>
    </r>
  </si>
  <si>
    <r>
      <t xml:space="preserve"> </t>
    </r>
    <r>
      <rPr>
        <sz val="9"/>
        <rFont val="宋体"/>
        <family val="0"/>
      </rPr>
      <t xml:space="preserve">    基层组织党风廉政建设经费+村级换届工作经费+纪检经费+团委经费+关工委经费</t>
    </r>
  </si>
  <si>
    <r>
      <t>2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</si>
  <si>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6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</si>
  <si>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国防动员</t>
    </r>
  </si>
  <si>
    <r>
      <t>0</t>
    </r>
    <r>
      <rPr>
        <sz val="9"/>
        <rFont val="宋体"/>
        <family val="0"/>
      </rPr>
      <t>7</t>
    </r>
  </si>
  <si>
    <r>
      <t xml:space="preserve"> </t>
    </r>
    <r>
      <rPr>
        <sz val="9"/>
        <rFont val="宋体"/>
        <family val="0"/>
      </rPr>
      <t xml:space="preserve">    民兵训练费</t>
    </r>
  </si>
  <si>
    <r>
      <t>2</t>
    </r>
    <r>
      <rPr>
        <sz val="9"/>
        <rFont val="宋体"/>
        <family val="0"/>
      </rPr>
      <t>08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</si>
  <si>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民政管理事务</t>
    </r>
  </si>
  <si>
    <r>
      <t xml:space="preserve"> </t>
    </r>
    <r>
      <rPr>
        <sz val="9"/>
        <rFont val="宋体"/>
        <family val="0"/>
      </rPr>
      <t xml:space="preserve">    村社办公费</t>
    </r>
  </si>
  <si>
    <t>212</t>
  </si>
  <si>
    <t>05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</si>
  <si>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城乡社区环境卫生</t>
    </r>
  </si>
  <si>
    <r>
      <t xml:space="preserve"> </t>
    </r>
    <r>
      <rPr>
        <sz val="9"/>
        <rFont val="宋体"/>
        <family val="0"/>
      </rPr>
      <t xml:space="preserve">    镇村公共基础设施维护及环境综合治理费</t>
    </r>
  </si>
  <si>
    <t>215</t>
  </si>
  <si>
    <t>06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</si>
  <si>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安全生产监管</t>
    </r>
  </si>
  <si>
    <r>
      <t xml:space="preserve"> </t>
    </r>
    <r>
      <rPr>
        <sz val="9"/>
        <rFont val="宋体"/>
        <family val="0"/>
      </rPr>
      <t xml:space="preserve">    交通安全+安全监管+水上安全</t>
    </r>
  </si>
  <si>
    <t xml:space="preserve">     报刊补助</t>
  </si>
  <si>
    <t>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</si>
  <si>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</si>
  <si>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</si>
  <si>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</si>
  <si>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</si>
  <si>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</si>
  <si>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</si>
  <si>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06</t>
  </si>
  <si>
    <t xml:space="preserve">  伙食补助费</t>
  </si>
  <si>
    <t>301</t>
  </si>
  <si>
    <t>07</t>
  </si>
  <si>
    <t xml:space="preserve">  绩效工资</t>
  </si>
  <si>
    <t>08</t>
  </si>
  <si>
    <t xml:space="preserve">  机关事业单位基本养老保险缴费</t>
  </si>
  <si>
    <t>10</t>
  </si>
  <si>
    <t xml:space="preserve">  职工基本医疗保险缴费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</si>
  <si>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</si>
  <si>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</si>
  <si>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</si>
  <si>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</si>
  <si>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</si>
  <si>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</si>
  <si>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</si>
  <si>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办公费</t>
  </si>
  <si>
    <t xml:space="preserve">  印刷费</t>
  </si>
  <si>
    <t>04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</si>
  <si>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</si>
  <si>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</si>
  <si>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</si>
  <si>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</si>
  <si>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</si>
  <si>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</si>
  <si>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</si>
  <si>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11</t>
  </si>
  <si>
    <t xml:space="preserve">  差旅费</t>
  </si>
  <si>
    <t>13</t>
  </si>
  <si>
    <t xml:space="preserve">  维修(护)费</t>
  </si>
  <si>
    <t>302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</si>
  <si>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</si>
  <si>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</si>
  <si>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</si>
  <si>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</si>
  <si>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</si>
  <si>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</si>
  <si>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</si>
  <si>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</si>
  <si>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38</t>
  </si>
  <si>
    <t xml:space="preserve">  公务用车运行维护费</t>
  </si>
  <si>
    <t>39</t>
  </si>
  <si>
    <t xml:space="preserve">  其他交通工具运行维护费</t>
  </si>
  <si>
    <t>99</t>
  </si>
  <si>
    <t xml:space="preserve">  其他商品和服务支出</t>
  </si>
  <si>
    <t>303</t>
  </si>
  <si>
    <t>04</t>
  </si>
  <si>
    <t xml:space="preserve">  抚恤金</t>
  </si>
  <si>
    <t>05</t>
  </si>
  <si>
    <t xml:space="preserve">  生活补助</t>
  </si>
  <si>
    <t>201</t>
  </si>
  <si>
    <t>03</t>
  </si>
  <si>
    <t>01</t>
  </si>
  <si>
    <t xml:space="preserve">  行政运行</t>
  </si>
  <si>
    <t>50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</si>
  <si>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事业运行</t>
    </r>
  </si>
  <si>
    <t>10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</si>
  <si>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人力资源事务</t>
    </r>
  </si>
  <si>
    <t>99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</si>
  <si>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其他人力资源事务支出</t>
    </r>
  </si>
  <si>
    <t>208</t>
  </si>
  <si>
    <t>02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</si>
  <si>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民政管理事务</t>
    </r>
  </si>
  <si>
    <t>08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</si>
  <si>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基层政权和社区建设</t>
    </r>
  </si>
  <si>
    <t>05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</si>
  <si>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行政事业单位离退休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</si>
  <si>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机关事业单位基本养老保险缴费支出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</si>
  <si>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抚恤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</si>
  <si>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其他优抚支出</t>
    </r>
  </si>
  <si>
    <t>11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</si>
  <si>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残疾人事业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</si>
  <si>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其他残疾人事业支出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</si>
  <si>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其他社会保障和就业支出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</si>
  <si>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其他社会保障和就业支出</t>
    </r>
  </si>
  <si>
    <t>210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</si>
  <si>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行政事业单位医疗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</si>
  <si>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行政单位医疗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</si>
  <si>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事业单位医疗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</si>
  <si>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公务员医疗补助</t>
    </r>
  </si>
  <si>
    <t>221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</si>
  <si>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住房改革支出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</si>
  <si>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住房公积金</t>
    </r>
  </si>
  <si>
    <t>338312</t>
  </si>
  <si>
    <t xml:space="preserve">  人大事务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</si>
  <si>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其他人大事务支出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</si>
  <si>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政府办公厅（室）及相关机构事务</t>
    </r>
  </si>
  <si>
    <r>
      <t xml:space="preserve">    </t>
    </r>
    <r>
      <rPr>
        <sz val="11"/>
        <color indexed="8"/>
        <rFont val="宋体"/>
        <family val="0"/>
      </rPr>
      <t>行政运行</t>
    </r>
  </si>
  <si>
    <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一般行政管理事务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</si>
  <si>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信访事务</t>
    </r>
  </si>
  <si>
    <t>31</t>
  </si>
  <si>
    <t xml:space="preserve">  党委办公厅（室）及相关机构事务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</si>
  <si>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其他党委办公厅（室）及相关机构事务支出</t>
    </r>
  </si>
  <si>
    <t>203</t>
  </si>
  <si>
    <t>国防支出</t>
  </si>
  <si>
    <t>06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</si>
  <si>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国防动员</t>
    </r>
  </si>
  <si>
    <t>07</t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</si>
  <si>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民兵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</si>
  <si>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基层政权和社区建设</t>
    </r>
  </si>
  <si>
    <t>212</t>
  </si>
  <si>
    <t>城乡社区支出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</si>
  <si>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城乡社区环境卫生</t>
    </r>
  </si>
  <si>
    <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城乡社区环境卫生</t>
    </r>
  </si>
  <si>
    <t>215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</si>
  <si>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安全生产监管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</si>
  <si>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其他安全生产监管支出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</si>
</sst>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_-&quot;¥&quot;#,##0;* \-&quot;¥&quot;#,##0;* _-&quot;¥&quot;&quot;-&quot;;@"/>
    <numFmt numFmtId="183" formatCode="* _-&quot;¥&quot;#,##0.00;* \-&quot;¥&quot;#,##0.00;* _-&quot;¥&quot;&quot;-&quot;??;@"/>
    <numFmt numFmtId="184" formatCode="#,##0_);\(#,##0\)"/>
    <numFmt numFmtId="185" formatCode="&quot;\&quot;#,##0.00_);\(&quot;\&quot;#,##0.00\)"/>
    <numFmt numFmtId="186" formatCode="#,##0.00_);[Red]\(#,##0.00\)"/>
    <numFmt numFmtId="187" formatCode="#,##0.0_);[Red]\(#,##0.0\)"/>
    <numFmt numFmtId="188" formatCode="#,##0_);[Red]\(#,##0\)"/>
    <numFmt numFmtId="189" formatCode="#,##0.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000"/>
    <numFmt numFmtId="195" formatCode="00"/>
    <numFmt numFmtId="196" formatCode="* #,##0.0;* \-#,##0.0;* &quot;&quot;??;@"/>
    <numFmt numFmtId="197" formatCode="* #,##0.00;* \-#,##0.00;* &quot;&quot;??;@"/>
    <numFmt numFmtId="198" formatCode="0_);[Red]\(0\)"/>
    <numFmt numFmtId="199" formatCode="#,##0.00_ "/>
    <numFmt numFmtId="200" formatCode="#,##0.00_);\(#,##0.00\)"/>
    <numFmt numFmtId="201" formatCode="#,##0.0_);\(#,##0.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#,##0.0000"/>
    <numFmt numFmtId="207" formatCode="###0.0"/>
    <numFmt numFmtId="208" formatCode="###0"/>
    <numFmt numFmtId="209" formatCode="###0.00"/>
    <numFmt numFmtId="210" formatCode="&quot;是&quot;;&quot;是&quot;;&quot;否&quot;"/>
    <numFmt numFmtId="211" formatCode="&quot;真&quot;;&quot;真&quot;;&quot;假&quot;"/>
    <numFmt numFmtId="212" formatCode="&quot;开&quot;;&quot;开&quot;;&quot;关&quot;"/>
    <numFmt numFmtId="213" formatCode="0.0_);[Red]\(0.0\)"/>
    <numFmt numFmtId="214" formatCode="0.00_);[Red]\(0.00\)"/>
    <numFmt numFmtId="215" formatCode="#,##0_ 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* ###0;* \-###0;* &quot;-&quot;??;@"/>
    <numFmt numFmtId="221" formatCode="_(&quot;$&quot;* #,##0_);\(&quot;$&quot;* #,##0\);_(&quot;$&quot;* &quot;-&quot;_);_(@_)"/>
    <numFmt numFmtId="222" formatCode="_(* #,##0_);\(* #,##0\);_(* &quot;-&quot;_);_(@_)"/>
    <numFmt numFmtId="223" formatCode="_(&quot;$&quot;* #,##0.00_);\(&quot;$&quot;* #,##0.00\);_(&quot;$&quot;* &quot;-&quot;??_);_(@_)"/>
    <numFmt numFmtId="224" formatCode="_(* #,##0.00_);\(* #,##0.00\);_(* &quot;-&quot;??_);_(@_)"/>
    <numFmt numFmtId="225" formatCode="&quot;隐藏 66&quot;"/>
    <numFmt numFmtId="226" formatCode="&quot;隐藏 67&quot;"/>
    <numFmt numFmtId="227" formatCode="0.0"/>
    <numFmt numFmtId="228" formatCode=";;"/>
  </numFmts>
  <fonts count="56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sz val="9"/>
      <name val="Times New Roman"/>
      <family val="1"/>
    </font>
    <font>
      <sz val="22"/>
      <name val="方正小标宋简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6" fillId="0" borderId="0">
      <alignment/>
      <protection/>
    </xf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25" borderId="8" applyNumberFormat="0" applyAlignment="0" applyProtection="0"/>
    <xf numFmtId="0" fontId="55" fillId="35" borderId="5" applyNumberFormat="0" applyAlignment="0" applyProtection="0"/>
    <xf numFmtId="0" fontId="0" fillId="36" borderId="9" applyNumberFormat="0" applyFont="0" applyAlignment="0" applyProtection="0"/>
  </cellStyleXfs>
  <cellXfs count="261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10" fillId="37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1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38" borderId="0" xfId="0" applyNumberFormat="1" applyFont="1" applyFill="1" applyAlignment="1" applyProtection="1">
      <alignment vertical="center"/>
      <protection/>
    </xf>
    <xf numFmtId="0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209" fontId="9" fillId="0" borderId="12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209" fontId="9" fillId="0" borderId="14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37" borderId="0" xfId="0" applyNumberFormat="1" applyFont="1" applyFill="1" applyAlignment="1">
      <alignment vertical="center"/>
    </xf>
    <xf numFmtId="0" fontId="17" fillId="37" borderId="0" xfId="0" applyNumberFormat="1" applyFont="1" applyFill="1" applyAlignment="1">
      <alignment vertical="center"/>
    </xf>
    <xf numFmtId="0" fontId="17" fillId="37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0" xfId="43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43" applyFont="1" applyFill="1" applyBorder="1" applyAlignment="1">
      <alignment horizontal="right" vertical="center"/>
    </xf>
    <xf numFmtId="0" fontId="6" fillId="0" borderId="0" xfId="33" applyFont="1" applyFill="1" applyAlignment="1">
      <alignment/>
    </xf>
    <xf numFmtId="0" fontId="18" fillId="0" borderId="0" xfId="43" applyFont="1" applyFill="1" applyBorder="1" applyAlignment="1">
      <alignment horizontal="centerContinuous" vertical="center"/>
    </xf>
    <xf numFmtId="0" fontId="5" fillId="0" borderId="12" xfId="43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/>
    </xf>
    <xf numFmtId="0" fontId="5" fillId="0" borderId="14" xfId="43" applyFont="1" applyFill="1" applyBorder="1" applyAlignment="1">
      <alignment vertical="center"/>
    </xf>
    <xf numFmtId="0" fontId="5" fillId="0" borderId="16" xfId="43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3" fontId="5" fillId="0" borderId="12" xfId="43" applyNumberFormat="1" applyFont="1" applyFill="1" applyBorder="1" applyAlignment="1" applyProtection="1">
      <alignment vertical="center" wrapText="1"/>
      <protection/>
    </xf>
    <xf numFmtId="0" fontId="5" fillId="0" borderId="12" xfId="43" applyFont="1" applyFill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6" fillId="0" borderId="12" xfId="33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8" fillId="0" borderId="0" xfId="43" applyFont="1" applyFill="1" applyAlignment="1">
      <alignment horizontal="centerContinuous" vertical="center"/>
    </xf>
    <xf numFmtId="0" fontId="5" fillId="0" borderId="17" xfId="43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43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43" applyNumberFormat="1" applyFont="1" applyFill="1" applyAlignment="1" applyProtection="1">
      <alignment horizontal="center" vertical="center" wrapText="1"/>
      <protection/>
    </xf>
    <xf numFmtId="0" fontId="5" fillId="0" borderId="19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Alignment="1">
      <alignment horizontal="right" vertical="center"/>
    </xf>
    <xf numFmtId="0" fontId="5" fillId="0" borderId="13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Continuous" vertical="center"/>
    </xf>
    <xf numFmtId="0" fontId="5" fillId="0" borderId="13" xfId="43" applyFont="1" applyFill="1" applyBorder="1" applyAlignment="1">
      <alignment horizontal="centerContinuous" vertical="center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20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 applyProtection="1">
      <alignment vertical="center" wrapText="1"/>
      <protection/>
    </xf>
    <xf numFmtId="3" fontId="9" fillId="0" borderId="21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 applyProtection="1">
      <alignment vertical="center" wrapText="1"/>
      <protection/>
    </xf>
    <xf numFmtId="3" fontId="9" fillId="0" borderId="20" xfId="0" applyNumberFormat="1" applyFont="1" applyFill="1" applyBorder="1" applyAlignment="1">
      <alignment vertical="center" wrapText="1"/>
    </xf>
    <xf numFmtId="0" fontId="16" fillId="37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51" applyFont="1" applyFill="1" applyAlignment="1">
      <alignment horizontal="right" vertical="center"/>
    </xf>
    <xf numFmtId="0" fontId="5" fillId="0" borderId="14" xfId="51" applyFont="1" applyFill="1" applyBorder="1" applyAlignment="1">
      <alignment horizontal="left" vertical="center"/>
    </xf>
    <xf numFmtId="0" fontId="5" fillId="0" borderId="14" xfId="51" applyFont="1" applyFill="1" applyBorder="1" applyAlignment="1">
      <alignment horizontal="justify" vertical="center"/>
    </xf>
    <xf numFmtId="0" fontId="18" fillId="0" borderId="0" xfId="43" applyFont="1" applyFill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20" fillId="0" borderId="0" xfId="43" applyFont="1" applyFill="1" applyAlignment="1">
      <alignment horizontal="centerContinuous" vertical="center"/>
    </xf>
    <xf numFmtId="0" fontId="20" fillId="0" borderId="0" xfId="43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43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22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3" applyFont="1" applyFill="1" applyAlignment="1">
      <alignment vertical="center"/>
    </xf>
    <xf numFmtId="0" fontId="5" fillId="0" borderId="20" xfId="43" applyFont="1" applyFill="1" applyBorder="1" applyAlignment="1">
      <alignment horizontal="center" vertical="center"/>
    </xf>
    <xf numFmtId="0" fontId="11" fillId="0" borderId="20" xfId="51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0" fontId="11" fillId="0" borderId="12" xfId="0" applyNumberFormat="1" applyFont="1" applyFill="1" applyBorder="1" applyAlignment="1">
      <alignment horizontal="centerContinuous" vertical="center"/>
    </xf>
    <xf numFmtId="0" fontId="11" fillId="0" borderId="15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3" fontId="5" fillId="0" borderId="20" xfId="51" applyNumberFormat="1" applyFont="1" applyFill="1" applyBorder="1" applyAlignment="1">
      <alignment vertical="center" wrapText="1"/>
    </xf>
    <xf numFmtId="3" fontId="5" fillId="0" borderId="12" xfId="51" applyNumberFormat="1" applyFont="1" applyFill="1" applyBorder="1" applyAlignment="1">
      <alignment vertical="center" wrapText="1"/>
    </xf>
    <xf numFmtId="3" fontId="5" fillId="0" borderId="12" xfId="51" applyNumberFormat="1" applyFont="1" applyFill="1" applyBorder="1" applyAlignment="1" applyProtection="1">
      <alignment vertical="center" wrapText="1"/>
      <protection/>
    </xf>
    <xf numFmtId="0" fontId="22" fillId="0" borderId="12" xfId="0" applyNumberFormat="1" applyFont="1" applyFill="1" applyBorder="1" applyAlignment="1" applyProtection="1">
      <alignment horizontal="centerContinuous" vertical="center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6" xfId="43" applyNumberFormat="1" applyFont="1" applyFill="1" applyBorder="1" applyAlignment="1" applyProtection="1">
      <alignment vertical="center" wrapText="1"/>
      <protection/>
    </xf>
    <xf numFmtId="49" fontId="5" fillId="0" borderId="12" xfId="43" applyNumberFormat="1" applyFont="1" applyFill="1" applyBorder="1" applyAlignment="1" applyProtection="1">
      <alignment vertical="center" wrapText="1"/>
      <protection/>
    </xf>
    <xf numFmtId="3" fontId="5" fillId="0" borderId="18" xfId="43" applyNumberFormat="1" applyFont="1" applyFill="1" applyBorder="1" applyAlignment="1" applyProtection="1">
      <alignment vertical="center"/>
      <protection/>
    </xf>
    <xf numFmtId="3" fontId="5" fillId="0" borderId="20" xfId="43" applyNumberFormat="1" applyFont="1" applyFill="1" applyBorder="1" applyAlignment="1" applyProtection="1">
      <alignment vertical="center"/>
      <protection/>
    </xf>
    <xf numFmtId="3" fontId="5" fillId="0" borderId="11" xfId="43" applyNumberFormat="1" applyFont="1" applyFill="1" applyBorder="1" applyAlignment="1" applyProtection="1">
      <alignment vertical="center"/>
      <protection/>
    </xf>
    <xf numFmtId="49" fontId="5" fillId="0" borderId="14" xfId="43" applyNumberFormat="1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vertical="center" wrapText="1"/>
      <protection/>
    </xf>
    <xf numFmtId="3" fontId="9" fillId="0" borderId="17" xfId="0" applyNumberFormat="1" applyFont="1" applyFill="1" applyBorder="1" applyAlignment="1" applyProtection="1">
      <alignment vertical="center" wrapText="1"/>
      <protection/>
    </xf>
    <xf numFmtId="3" fontId="9" fillId="0" borderId="15" xfId="0" applyNumberFormat="1" applyFont="1" applyFill="1" applyBorder="1" applyAlignment="1" applyProtection="1">
      <alignment vertical="center" wrapText="1"/>
      <protection/>
    </xf>
    <xf numFmtId="3" fontId="9" fillId="0" borderId="22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3" fontId="19" fillId="0" borderId="14" xfId="0" applyNumberFormat="1" applyFont="1" applyFill="1" applyBorder="1" applyAlignment="1" applyProtection="1">
      <alignment vertical="center" wrapText="1"/>
      <protection/>
    </xf>
    <xf numFmtId="3" fontId="19" fillId="0" borderId="16" xfId="0" applyNumberFormat="1" applyFont="1" applyFill="1" applyBorder="1" applyAlignment="1" applyProtection="1">
      <alignment vertical="center" wrapText="1"/>
      <protection/>
    </xf>
    <xf numFmtId="3" fontId="19" fillId="0" borderId="12" xfId="0" applyNumberFormat="1" applyFont="1" applyFill="1" applyBorder="1" applyAlignment="1" applyProtection="1">
      <alignment vertical="center" wrapText="1"/>
      <protection/>
    </xf>
    <xf numFmtId="3" fontId="19" fillId="0" borderId="15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51" applyFont="1" applyFill="1" applyAlignment="1">
      <alignment horizontal="left" vertical="center"/>
    </xf>
    <xf numFmtId="3" fontId="5" fillId="0" borderId="15" xfId="43" applyNumberFormat="1" applyFont="1" applyFill="1" applyBorder="1" applyAlignment="1" applyProtection="1">
      <alignment vertical="center"/>
      <protection/>
    </xf>
    <xf numFmtId="206" fontId="14" fillId="0" borderId="0" xfId="0" applyNumberFormat="1" applyFont="1" applyFill="1" applyAlignment="1" applyProtection="1">
      <alignment horizontal="center" vertical="top"/>
      <protection/>
    </xf>
    <xf numFmtId="0" fontId="5" fillId="0" borderId="10" xfId="43" applyNumberFormat="1" applyFont="1" applyFill="1" applyBorder="1" applyAlignment="1" applyProtection="1">
      <alignment vertical="center" wrapText="1"/>
      <protection/>
    </xf>
    <xf numFmtId="0" fontId="5" fillId="0" borderId="12" xfId="43" applyNumberFormat="1" applyFont="1" applyFill="1" applyBorder="1" applyAlignment="1" applyProtection="1">
      <alignment vertical="center" wrapText="1"/>
      <protection/>
    </xf>
    <xf numFmtId="0" fontId="5" fillId="0" borderId="20" xfId="43" applyNumberFormat="1" applyFont="1" applyFill="1" applyBorder="1" applyAlignment="1" applyProtection="1">
      <alignment vertical="center" wrapText="1"/>
      <protection/>
    </xf>
    <xf numFmtId="0" fontId="5" fillId="0" borderId="21" xfId="43" applyNumberFormat="1" applyFont="1" applyFill="1" applyBorder="1" applyAlignment="1" applyProtection="1">
      <alignment vertical="center" wrapText="1"/>
      <protection/>
    </xf>
    <xf numFmtId="49" fontId="5" fillId="39" borderId="14" xfId="0" applyNumberFormat="1" applyFont="1" applyFill="1" applyBorder="1" applyAlignment="1" applyProtection="1">
      <alignment vertical="center" wrapText="1"/>
      <protection/>
    </xf>
    <xf numFmtId="0" fontId="16" fillId="0" borderId="12" xfId="0" applyNumberFormat="1" applyFont="1" applyBorder="1" applyAlignment="1">
      <alignment horizontal="left" vertical="center" shrinkToFi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3" fontId="5" fillId="39" borderId="12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33" applyFont="1" applyFill="1" applyBorder="1" applyAlignment="1">
      <alignment/>
    </xf>
    <xf numFmtId="0" fontId="5" fillId="39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/>
    </xf>
    <xf numFmtId="0" fontId="5" fillId="40" borderId="12" xfId="0" applyNumberFormat="1" applyFont="1" applyFill="1" applyBorder="1" applyAlignment="1" applyProtection="1">
      <alignment vertical="center" wrapText="1"/>
      <protection/>
    </xf>
    <xf numFmtId="49" fontId="5" fillId="39" borderId="12" xfId="0" applyNumberFormat="1" applyFont="1" applyFill="1" applyBorder="1" applyAlignment="1" applyProtection="1">
      <alignment vertical="center" wrapText="1"/>
      <protection/>
    </xf>
    <xf numFmtId="49" fontId="5" fillId="39" borderId="12" xfId="43" applyNumberFormat="1" applyFont="1" applyFill="1" applyBorder="1" applyAlignment="1" applyProtection="1">
      <alignment vertical="center" wrapText="1"/>
      <protection/>
    </xf>
    <xf numFmtId="0" fontId="16" fillId="39" borderId="12" xfId="0" applyNumberFormat="1" applyFont="1" applyFill="1" applyBorder="1" applyAlignment="1">
      <alignment horizontal="left" vertical="center" shrinkToFit="1"/>
    </xf>
    <xf numFmtId="4" fontId="5" fillId="39" borderId="11" xfId="43" applyNumberFormat="1" applyFont="1" applyFill="1" applyBorder="1" applyAlignment="1" applyProtection="1">
      <alignment vertical="center"/>
      <protection/>
    </xf>
    <xf numFmtId="4" fontId="5" fillId="39" borderId="18" xfId="43" applyNumberFormat="1" applyFont="1" applyFill="1" applyBorder="1" applyAlignment="1" applyProtection="1">
      <alignment vertical="center"/>
      <protection/>
    </xf>
    <xf numFmtId="4" fontId="5" fillId="39" borderId="20" xfId="43" applyNumberFormat="1" applyFont="1" applyFill="1" applyBorder="1" applyAlignment="1" applyProtection="1">
      <alignment vertical="center"/>
      <protection/>
    </xf>
    <xf numFmtId="4" fontId="5" fillId="0" borderId="20" xfId="43" applyNumberFormat="1" applyFont="1" applyFill="1" applyBorder="1" applyAlignment="1" applyProtection="1">
      <alignment vertical="center"/>
      <protection/>
    </xf>
    <xf numFmtId="4" fontId="5" fillId="0" borderId="18" xfId="43" applyNumberFormat="1" applyFont="1" applyFill="1" applyBorder="1" applyAlignment="1" applyProtection="1">
      <alignment vertical="center"/>
      <protection/>
    </xf>
    <xf numFmtId="4" fontId="5" fillId="0" borderId="11" xfId="43" applyNumberFormat="1" applyFont="1" applyFill="1" applyBorder="1" applyAlignment="1" applyProtection="1">
      <alignment vertical="center"/>
      <protection/>
    </xf>
    <xf numFmtId="49" fontId="5" fillId="40" borderId="12" xfId="43" applyNumberFormat="1" applyFont="1" applyFill="1" applyBorder="1" applyAlignment="1" applyProtection="1">
      <alignment vertical="center" wrapText="1"/>
      <protection/>
    </xf>
    <xf numFmtId="4" fontId="19" fillId="0" borderId="14" xfId="0" applyNumberFormat="1" applyFont="1" applyFill="1" applyBorder="1" applyAlignment="1" applyProtection="1">
      <alignment vertical="center" wrapText="1"/>
      <protection/>
    </xf>
    <xf numFmtId="4" fontId="19" fillId="0" borderId="12" xfId="0" applyNumberFormat="1" applyFont="1" applyFill="1" applyBorder="1" applyAlignment="1" applyProtection="1">
      <alignment vertical="center" wrapText="1"/>
      <protection/>
    </xf>
    <xf numFmtId="4" fontId="19" fillId="0" borderId="16" xfId="0" applyNumberFormat="1" applyFont="1" applyFill="1" applyBorder="1" applyAlignment="1" applyProtection="1">
      <alignment vertical="center" wrapText="1"/>
      <protection/>
    </xf>
    <xf numFmtId="49" fontId="5" fillId="0" borderId="12" xfId="43" applyNumberFormat="1" applyFont="1" applyFill="1" applyBorder="1" applyAlignment="1" applyProtection="1">
      <alignment vertical="center"/>
      <protection/>
    </xf>
    <xf numFmtId="4" fontId="19" fillId="0" borderId="20" xfId="0" applyNumberFormat="1" applyFont="1" applyFill="1" applyBorder="1" applyAlignment="1" applyProtection="1">
      <alignment vertical="center" wrapText="1"/>
      <protection/>
    </xf>
    <xf numFmtId="49" fontId="5" fillId="4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16" fillId="0" borderId="12" xfId="0" applyNumberFormat="1" applyFont="1" applyBorder="1" applyAlignment="1">
      <alignment horizontal="left" vertical="center" shrinkToFit="1"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2" xfId="43" applyNumberFormat="1" applyFont="1" applyFill="1" applyBorder="1" applyAlignment="1" applyProtection="1">
      <alignment vertical="center" wrapText="1"/>
      <protection/>
    </xf>
    <xf numFmtId="4" fontId="5" fillId="0" borderId="14" xfId="0" applyNumberFormat="1" applyFont="1" applyFill="1" applyBorder="1" applyAlignment="1" applyProtection="1">
      <alignment vertical="center" wrapText="1"/>
      <protection/>
    </xf>
    <xf numFmtId="0" fontId="22" fillId="0" borderId="12" xfId="0" applyNumberFormat="1" applyFont="1" applyBorder="1" applyAlignment="1">
      <alignment horizontal="left" vertical="center" shrinkToFit="1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2" xfId="43" applyNumberFormat="1" applyFont="1" applyFill="1" applyBorder="1" applyAlignment="1" applyProtection="1">
      <alignment vertical="center" wrapText="1"/>
      <protection/>
    </xf>
    <xf numFmtId="0" fontId="16" fillId="40" borderId="12" xfId="0" applyNumberFormat="1" applyFont="1" applyFill="1" applyBorder="1" applyAlignment="1">
      <alignment horizontal="left" vertical="center" shrinkToFit="1"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3" fontId="5" fillId="0" borderId="20" xfId="43" applyNumberFormat="1" applyFont="1" applyFill="1" applyBorder="1" applyAlignment="1" applyProtection="1">
      <alignment horizontal="right" vertical="center" wrapText="1"/>
      <protection/>
    </xf>
    <xf numFmtId="49" fontId="5" fillId="0" borderId="16" xfId="43" applyNumberFormat="1" applyFont="1" applyFill="1" applyBorder="1" applyAlignment="1" applyProtection="1">
      <alignment horizontal="left" vertical="center" wrapText="1"/>
      <protection/>
    </xf>
    <xf numFmtId="0" fontId="5" fillId="0" borderId="12" xfId="43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37" borderId="12" xfId="0" applyNumberFormat="1" applyFont="1" applyFill="1" applyBorder="1" applyAlignment="1">
      <alignment horizontal="center" vertical="center"/>
    </xf>
    <xf numFmtId="0" fontId="16" fillId="37" borderId="10" xfId="0" applyNumberFormat="1" applyFont="1" applyFill="1" applyBorder="1" applyAlignment="1">
      <alignment horizontal="center" vertical="center"/>
    </xf>
    <xf numFmtId="0" fontId="22" fillId="37" borderId="12" xfId="0" applyNumberFormat="1" applyFont="1" applyFill="1" applyBorder="1" applyAlignment="1" applyProtection="1">
      <alignment horizontal="center" vertical="center"/>
      <protection/>
    </xf>
    <xf numFmtId="0" fontId="22" fillId="37" borderId="10" xfId="0" applyNumberFormat="1" applyFont="1" applyFill="1" applyBorder="1" applyAlignment="1" applyProtection="1">
      <alignment horizontal="center" vertical="center"/>
      <protection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14" xfId="0" applyNumberFormat="1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</xf>
    <xf numFmtId="0" fontId="11" fillId="0" borderId="14" xfId="51" applyNumberFormat="1" applyFont="1" applyFill="1" applyBorder="1" applyAlignment="1" applyProtection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39" borderId="12" xfId="0" applyNumberFormat="1" applyFont="1" applyFill="1" applyBorder="1" applyAlignment="1" applyProtection="1">
      <alignment vertical="center" wrapText="1"/>
      <protection/>
    </xf>
    <xf numFmtId="49" fontId="5" fillId="39" borderId="12" xfId="43" applyNumberFormat="1" applyFont="1" applyFill="1" applyBorder="1" applyAlignment="1" applyProtection="1">
      <alignment vertical="center" wrapText="1"/>
      <protection/>
    </xf>
    <xf numFmtId="0" fontId="16" fillId="39" borderId="12" xfId="0" applyNumberFormat="1" applyFont="1" applyFill="1" applyBorder="1" applyAlignment="1">
      <alignment horizontal="left" vertical="center" shrinkToFit="1"/>
    </xf>
    <xf numFmtId="4" fontId="5" fillId="0" borderId="12" xfId="43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5" fillId="0" borderId="12" xfId="43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2" xfId="43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43" applyNumberFormat="1" applyFont="1" applyFill="1" applyBorder="1" applyAlignment="1" applyProtection="1">
      <alignment vertical="center" wrapText="1"/>
      <protection/>
    </xf>
    <xf numFmtId="0" fontId="16" fillId="0" borderId="12" xfId="0" applyNumberFormat="1" applyFont="1" applyBorder="1" applyAlignment="1">
      <alignment horizontal="left" vertical="center" shrinkToFit="1"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49" fontId="5" fillId="39" borderId="14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186" fontId="5" fillId="0" borderId="12" xfId="0" applyNumberFormat="1" applyFont="1" applyFill="1" applyBorder="1" applyAlignment="1" applyProtection="1">
      <alignment vertical="center" wrapText="1"/>
      <protection/>
    </xf>
    <xf numFmtId="199" fontId="5" fillId="37" borderId="0" xfId="0" applyNumberFormat="1" applyFont="1" applyFill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9"/>
    </row>
    <row r="3" ht="63.75" customHeight="1">
      <c r="A3" s="156" t="s">
        <v>273</v>
      </c>
    </row>
    <row r="4" ht="107.25" customHeight="1">
      <c r="A4" s="27" t="s">
        <v>272</v>
      </c>
    </row>
    <row r="5" ht="409.5" customHeight="1" hidden="1">
      <c r="A5" s="41"/>
    </row>
    <row r="6" ht="22.5">
      <c r="A6" s="30"/>
    </row>
    <row r="7" ht="57" customHeight="1">
      <c r="A7" s="30"/>
    </row>
    <row r="8" ht="78" customHeight="1"/>
    <row r="9" ht="82.5" customHeight="1">
      <c r="A9" s="33" t="s">
        <v>270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zoomScalePageLayoutView="0" workbookViewId="0" topLeftCell="A1">
      <selection activeCell="G17" sqref="G1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0" width="10.66015625" style="0" customWidth="1"/>
    <col min="31" max="31" width="12.5" style="0" customWidth="1"/>
    <col min="32" max="32" width="10.66015625" style="0" customWidth="1"/>
    <col min="33" max="33" width="11.33203125" style="0" customWidth="1"/>
    <col min="34" max="34" width="10.66015625" style="0" customWidth="1"/>
  </cols>
  <sheetData>
    <row r="1" spans="1:33" ht="19.5" customHeight="1">
      <c r="A1" s="2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  <c r="T1" s="1"/>
      <c r="AG1" s="52" t="s">
        <v>31</v>
      </c>
    </row>
    <row r="2" spans="1:33" ht="19.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4" ht="19.5" customHeight="1">
      <c r="A3" s="153" t="s">
        <v>0</v>
      </c>
      <c r="B3" s="35"/>
      <c r="C3" s="35"/>
      <c r="D3" s="35"/>
      <c r="E3" s="35"/>
      <c r="F3" s="26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7" t="s">
        <v>14</v>
      </c>
      <c r="AH3" s="2"/>
    </row>
    <row r="4" spans="1:34" ht="19.5" customHeight="1">
      <c r="A4" s="230" t="s">
        <v>63</v>
      </c>
      <c r="B4" s="231"/>
      <c r="C4" s="231"/>
      <c r="D4" s="231"/>
      <c r="E4" s="231"/>
      <c r="F4" s="100" t="s">
        <v>178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2"/>
      <c r="AH4" s="2"/>
    </row>
    <row r="5" spans="1:34" ht="19.5" customHeight="1">
      <c r="A5" s="38" t="s">
        <v>266</v>
      </c>
      <c r="B5" s="38"/>
      <c r="C5" s="40"/>
      <c r="D5" s="216" t="s">
        <v>110</v>
      </c>
      <c r="E5" s="216" t="s">
        <v>43</v>
      </c>
      <c r="F5" s="211" t="s">
        <v>143</v>
      </c>
      <c r="G5" s="211" t="s">
        <v>215</v>
      </c>
      <c r="H5" s="211" t="s">
        <v>78</v>
      </c>
      <c r="I5" s="211" t="s">
        <v>70</v>
      </c>
      <c r="J5" s="211" t="s">
        <v>139</v>
      </c>
      <c r="K5" s="211" t="s">
        <v>258</v>
      </c>
      <c r="L5" s="211" t="s">
        <v>190</v>
      </c>
      <c r="M5" s="211" t="s">
        <v>99</v>
      </c>
      <c r="N5" s="211" t="s">
        <v>35</v>
      </c>
      <c r="O5" s="211" t="s">
        <v>193</v>
      </c>
      <c r="P5" s="211" t="s">
        <v>86</v>
      </c>
      <c r="Q5" s="211" t="s">
        <v>38</v>
      </c>
      <c r="R5" s="211" t="s">
        <v>254</v>
      </c>
      <c r="S5" s="211" t="s">
        <v>69</v>
      </c>
      <c r="T5" s="211" t="s">
        <v>195</v>
      </c>
      <c r="U5" s="211" t="s">
        <v>151</v>
      </c>
      <c r="V5" s="211" t="s">
        <v>127</v>
      </c>
      <c r="W5" s="211" t="s">
        <v>123</v>
      </c>
      <c r="X5" s="211" t="s">
        <v>264</v>
      </c>
      <c r="Y5" s="211" t="s">
        <v>248</v>
      </c>
      <c r="Z5" s="211" t="s">
        <v>240</v>
      </c>
      <c r="AA5" s="211" t="s">
        <v>153</v>
      </c>
      <c r="AB5" s="211" t="s">
        <v>183</v>
      </c>
      <c r="AC5" s="211" t="s">
        <v>64</v>
      </c>
      <c r="AD5" s="211" t="s">
        <v>263</v>
      </c>
      <c r="AE5" s="211" t="s">
        <v>179</v>
      </c>
      <c r="AF5" s="211" t="s">
        <v>269</v>
      </c>
      <c r="AG5" s="211" t="s">
        <v>202</v>
      </c>
      <c r="AH5" s="2"/>
    </row>
    <row r="6" spans="1:34" ht="30.75" customHeight="1">
      <c r="A6" s="25" t="s">
        <v>107</v>
      </c>
      <c r="B6" s="23" t="s">
        <v>189</v>
      </c>
      <c r="C6" s="39" t="s">
        <v>185</v>
      </c>
      <c r="D6" s="213"/>
      <c r="E6" s="213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"/>
    </row>
    <row r="7" spans="1:34" ht="19.5" customHeight="1">
      <c r="A7" s="257" t="s">
        <v>524</v>
      </c>
      <c r="B7" s="258"/>
      <c r="C7" s="258"/>
      <c r="D7" s="258" t="s">
        <v>557</v>
      </c>
      <c r="E7" s="255" t="s">
        <v>275</v>
      </c>
      <c r="F7" s="256">
        <v>617085</v>
      </c>
      <c r="G7" s="256">
        <v>140000</v>
      </c>
      <c r="H7" s="256">
        <v>14350</v>
      </c>
      <c r="I7" s="256"/>
      <c r="J7" s="256"/>
      <c r="K7" s="182">
        <v>29205</v>
      </c>
      <c r="L7" s="182">
        <v>37564</v>
      </c>
      <c r="M7" s="182">
        <v>18000</v>
      </c>
      <c r="N7" s="256"/>
      <c r="O7" s="256"/>
      <c r="P7" s="256">
        <v>19000</v>
      </c>
      <c r="Q7" s="256"/>
      <c r="R7" s="256">
        <v>10000</v>
      </c>
      <c r="S7" s="256">
        <v>40000</v>
      </c>
      <c r="T7" s="256">
        <v>7000</v>
      </c>
      <c r="U7" s="256">
        <v>10000</v>
      </c>
      <c r="V7" s="256">
        <v>70000</v>
      </c>
      <c r="W7" s="256"/>
      <c r="X7" s="256"/>
      <c r="Y7" s="256"/>
      <c r="Z7" s="256"/>
      <c r="AA7" s="256"/>
      <c r="AB7" s="256"/>
      <c r="AC7" s="256"/>
      <c r="AD7" s="256">
        <v>70000</v>
      </c>
      <c r="AE7" s="256">
        <v>103800</v>
      </c>
      <c r="AF7" s="256"/>
      <c r="AG7" s="245">
        <v>48166</v>
      </c>
      <c r="AH7" s="31"/>
    </row>
    <row r="8" spans="1:34" ht="19.5" customHeight="1">
      <c r="A8" s="258" t="s">
        <v>524</v>
      </c>
      <c r="B8" s="258" t="s">
        <v>526</v>
      </c>
      <c r="C8" s="258"/>
      <c r="D8" s="253" t="s">
        <v>557</v>
      </c>
      <c r="E8" s="255" t="s">
        <v>558</v>
      </c>
      <c r="F8" s="256">
        <v>10350</v>
      </c>
      <c r="G8" s="256"/>
      <c r="H8" s="256">
        <v>10350</v>
      </c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45"/>
      <c r="AH8" s="2"/>
    </row>
    <row r="9" spans="1:34" ht="19.5" customHeight="1">
      <c r="A9" s="258" t="s">
        <v>524</v>
      </c>
      <c r="B9" s="258" t="s">
        <v>526</v>
      </c>
      <c r="C9" s="258" t="s">
        <v>532</v>
      </c>
      <c r="D9" s="258" t="s">
        <v>333</v>
      </c>
      <c r="E9" s="255" t="s">
        <v>559</v>
      </c>
      <c r="F9" s="256">
        <v>10350</v>
      </c>
      <c r="G9" s="256"/>
      <c r="H9" s="256">
        <v>10350</v>
      </c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45"/>
      <c r="AH9" s="12"/>
    </row>
    <row r="10" spans="1:34" ht="19.5" customHeight="1">
      <c r="A10" s="258" t="s">
        <v>524</v>
      </c>
      <c r="B10" s="258" t="s">
        <v>525</v>
      </c>
      <c r="C10" s="258"/>
      <c r="D10" s="253" t="s">
        <v>333</v>
      </c>
      <c r="E10" s="255" t="s">
        <v>560</v>
      </c>
      <c r="F10" s="256">
        <v>526735</v>
      </c>
      <c r="G10" s="256">
        <v>60000</v>
      </c>
      <c r="H10" s="256">
        <v>4000</v>
      </c>
      <c r="I10" s="256"/>
      <c r="J10" s="256"/>
      <c r="K10" s="182">
        <v>29205</v>
      </c>
      <c r="L10" s="182">
        <v>37564</v>
      </c>
      <c r="M10" s="182">
        <v>18000</v>
      </c>
      <c r="N10" s="256"/>
      <c r="O10" s="256"/>
      <c r="P10" s="256">
        <v>19000</v>
      </c>
      <c r="Q10" s="256"/>
      <c r="R10" s="256">
        <v>10000</v>
      </c>
      <c r="S10" s="256">
        <v>40000</v>
      </c>
      <c r="T10" s="256">
        <v>7000</v>
      </c>
      <c r="U10" s="256">
        <v>10000</v>
      </c>
      <c r="V10" s="256">
        <v>70000</v>
      </c>
      <c r="W10" s="256"/>
      <c r="X10" s="256"/>
      <c r="Y10" s="256"/>
      <c r="Z10" s="256"/>
      <c r="AA10" s="256"/>
      <c r="AB10" s="256"/>
      <c r="AC10" s="256"/>
      <c r="AD10" s="256">
        <v>70000</v>
      </c>
      <c r="AE10" s="256">
        <v>103800</v>
      </c>
      <c r="AF10" s="256"/>
      <c r="AG10" s="245">
        <v>48166</v>
      </c>
      <c r="AH10" s="12"/>
    </row>
    <row r="11" spans="1:34" ht="19.5" customHeight="1">
      <c r="A11" s="258" t="s">
        <v>524</v>
      </c>
      <c r="B11" s="258" t="s">
        <v>525</v>
      </c>
      <c r="C11" s="258" t="s">
        <v>526</v>
      </c>
      <c r="D11" s="258" t="s">
        <v>333</v>
      </c>
      <c r="E11" s="255" t="s">
        <v>561</v>
      </c>
      <c r="F11" s="256">
        <v>320951.67</v>
      </c>
      <c r="G11" s="256"/>
      <c r="H11" s="256"/>
      <c r="I11" s="256"/>
      <c r="J11" s="256"/>
      <c r="K11" s="182">
        <v>19205</v>
      </c>
      <c r="L11" s="182">
        <v>17564</v>
      </c>
      <c r="M11" s="182">
        <v>8000</v>
      </c>
      <c r="N11" s="256"/>
      <c r="O11" s="256"/>
      <c r="P11" s="256">
        <v>9000</v>
      </c>
      <c r="Q11" s="256"/>
      <c r="R11" s="256">
        <v>10000</v>
      </c>
      <c r="S11" s="256"/>
      <c r="T11" s="256">
        <v>2000</v>
      </c>
      <c r="U11" s="256">
        <v>10000</v>
      </c>
      <c r="V11" s="256">
        <v>70000</v>
      </c>
      <c r="W11" s="256"/>
      <c r="X11" s="256"/>
      <c r="Y11" s="256"/>
      <c r="Z11" s="256"/>
      <c r="AA11" s="256"/>
      <c r="AB11" s="256"/>
      <c r="AC11" s="256"/>
      <c r="AD11" s="256">
        <v>70000</v>
      </c>
      <c r="AE11" s="256">
        <v>103800</v>
      </c>
      <c r="AF11" s="256"/>
      <c r="AG11" s="245">
        <v>1382.67</v>
      </c>
      <c r="AH11" s="12"/>
    </row>
    <row r="12" spans="1:34" ht="19.5" customHeight="1">
      <c r="A12" s="258" t="s">
        <v>524</v>
      </c>
      <c r="B12" s="258" t="s">
        <v>525</v>
      </c>
      <c r="C12" s="258" t="s">
        <v>535</v>
      </c>
      <c r="D12" s="253" t="s">
        <v>333</v>
      </c>
      <c r="E12" s="255" t="s">
        <v>562</v>
      </c>
      <c r="F12" s="256">
        <v>14000</v>
      </c>
      <c r="G12" s="256"/>
      <c r="H12" s="256"/>
      <c r="I12" s="256"/>
      <c r="J12" s="256"/>
      <c r="K12" s="182"/>
      <c r="L12" s="182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45">
        <v>14000</v>
      </c>
      <c r="AH12" s="12"/>
    </row>
    <row r="13" spans="1:34" ht="19.5" customHeight="1">
      <c r="A13" s="258" t="s">
        <v>524</v>
      </c>
      <c r="B13" s="258" t="s">
        <v>525</v>
      </c>
      <c r="C13" s="258" t="s">
        <v>537</v>
      </c>
      <c r="D13" s="258" t="s">
        <v>333</v>
      </c>
      <c r="E13" s="255" t="s">
        <v>563</v>
      </c>
      <c r="F13" s="256">
        <v>20000</v>
      </c>
      <c r="G13" s="256"/>
      <c r="H13" s="256"/>
      <c r="I13" s="256"/>
      <c r="J13" s="256"/>
      <c r="K13" s="182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45">
        <v>20000</v>
      </c>
      <c r="AH13" s="12"/>
    </row>
    <row r="14" spans="1:34" ht="19.5" customHeight="1">
      <c r="A14" s="258" t="s">
        <v>524</v>
      </c>
      <c r="B14" s="258" t="s">
        <v>525</v>
      </c>
      <c r="C14" s="258" t="s">
        <v>528</v>
      </c>
      <c r="D14" s="253" t="s">
        <v>333</v>
      </c>
      <c r="E14" s="255" t="s">
        <v>529</v>
      </c>
      <c r="F14" s="256">
        <v>171783.33</v>
      </c>
      <c r="G14" s="256">
        <v>60000</v>
      </c>
      <c r="H14" s="256">
        <v>4000</v>
      </c>
      <c r="I14" s="256"/>
      <c r="J14" s="256"/>
      <c r="K14" s="256">
        <v>10000</v>
      </c>
      <c r="L14" s="256">
        <v>20000</v>
      </c>
      <c r="M14" s="256">
        <v>10000</v>
      </c>
      <c r="N14" s="256"/>
      <c r="O14" s="256"/>
      <c r="P14" s="256">
        <v>10000</v>
      </c>
      <c r="Q14" s="256"/>
      <c r="R14" s="256"/>
      <c r="S14" s="256">
        <v>40000</v>
      </c>
      <c r="T14" s="256">
        <v>5000</v>
      </c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45">
        <v>12783.33</v>
      </c>
      <c r="AH14" s="12"/>
    </row>
    <row r="15" spans="1:34" ht="19.5" customHeight="1">
      <c r="A15" s="258" t="s">
        <v>524</v>
      </c>
      <c r="B15" s="258" t="s">
        <v>564</v>
      </c>
      <c r="C15" s="258"/>
      <c r="D15" s="258" t="s">
        <v>333</v>
      </c>
      <c r="E15" s="255" t="s">
        <v>565</v>
      </c>
      <c r="F15" s="256">
        <v>80000</v>
      </c>
      <c r="G15" s="256">
        <v>80000</v>
      </c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45"/>
      <c r="AH15" s="12"/>
    </row>
    <row r="16" spans="1:34" ht="19.5" customHeight="1">
      <c r="A16" s="258" t="s">
        <v>524</v>
      </c>
      <c r="B16" s="258" t="s">
        <v>564</v>
      </c>
      <c r="C16" s="258" t="s">
        <v>532</v>
      </c>
      <c r="D16" s="253" t="s">
        <v>333</v>
      </c>
      <c r="E16" s="255" t="s">
        <v>566</v>
      </c>
      <c r="F16" s="256">
        <v>80000</v>
      </c>
      <c r="G16" s="256">
        <v>80000</v>
      </c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45"/>
      <c r="AH16" s="12"/>
    </row>
    <row r="17" spans="1:34" ht="19.5" customHeight="1">
      <c r="A17" s="257" t="s">
        <v>567</v>
      </c>
      <c r="B17" s="258"/>
      <c r="C17" s="258"/>
      <c r="D17" s="258" t="s">
        <v>333</v>
      </c>
      <c r="E17" s="255" t="s">
        <v>568</v>
      </c>
      <c r="F17" s="256">
        <v>3000</v>
      </c>
      <c r="G17" s="256">
        <v>3000</v>
      </c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45"/>
      <c r="AH17" s="12"/>
    </row>
    <row r="18" spans="1:34" ht="19.5" customHeight="1">
      <c r="A18" s="258" t="s">
        <v>567</v>
      </c>
      <c r="B18" s="258" t="s">
        <v>569</v>
      </c>
      <c r="C18" s="258"/>
      <c r="D18" s="253" t="s">
        <v>333</v>
      </c>
      <c r="E18" s="255" t="s">
        <v>570</v>
      </c>
      <c r="F18" s="256">
        <v>3000</v>
      </c>
      <c r="G18" s="256">
        <v>3000</v>
      </c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45"/>
      <c r="AH18" s="12"/>
    </row>
    <row r="19" spans="1:34" ht="19.5" customHeight="1">
      <c r="A19" s="258" t="s">
        <v>567</v>
      </c>
      <c r="B19" s="258" t="s">
        <v>569</v>
      </c>
      <c r="C19" s="258" t="s">
        <v>571</v>
      </c>
      <c r="D19" s="258" t="s">
        <v>333</v>
      </c>
      <c r="E19" s="255" t="s">
        <v>572</v>
      </c>
      <c r="F19" s="256">
        <v>3000</v>
      </c>
      <c r="G19" s="256">
        <v>3000</v>
      </c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45"/>
      <c r="AH19" s="12"/>
    </row>
    <row r="20" spans="1:34" ht="19.5" customHeight="1">
      <c r="A20" s="257" t="s">
        <v>534</v>
      </c>
      <c r="B20" s="258"/>
      <c r="C20" s="258"/>
      <c r="D20" s="253" t="s">
        <v>333</v>
      </c>
      <c r="E20" s="255" t="s">
        <v>302</v>
      </c>
      <c r="F20" s="256">
        <v>249592</v>
      </c>
      <c r="G20" s="256">
        <v>249592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45"/>
      <c r="AH20" s="12"/>
    </row>
    <row r="21" spans="1:34" ht="19.5" customHeight="1">
      <c r="A21" s="258" t="s">
        <v>534</v>
      </c>
      <c r="B21" s="258" t="s">
        <v>535</v>
      </c>
      <c r="C21" s="258"/>
      <c r="D21" s="258" t="s">
        <v>333</v>
      </c>
      <c r="E21" s="255" t="s">
        <v>536</v>
      </c>
      <c r="F21" s="256">
        <v>249592</v>
      </c>
      <c r="G21" s="256">
        <v>249592</v>
      </c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45"/>
      <c r="AH21" s="12"/>
    </row>
    <row r="22" spans="1:34" ht="19.5" customHeight="1">
      <c r="A22" s="258" t="s">
        <v>534</v>
      </c>
      <c r="B22" s="258" t="s">
        <v>535</v>
      </c>
      <c r="C22" s="258" t="s">
        <v>537</v>
      </c>
      <c r="D22" s="253" t="s">
        <v>333</v>
      </c>
      <c r="E22" s="255" t="s">
        <v>573</v>
      </c>
      <c r="F22" s="256">
        <v>249592</v>
      </c>
      <c r="G22" s="256">
        <v>249592</v>
      </c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45"/>
      <c r="AH22" s="12"/>
    </row>
    <row r="23" spans="1:34" ht="19.5" customHeight="1">
      <c r="A23" s="257" t="s">
        <v>574</v>
      </c>
      <c r="B23" s="258"/>
      <c r="C23" s="258"/>
      <c r="D23" s="258" t="s">
        <v>333</v>
      </c>
      <c r="E23" s="255" t="s">
        <v>575</v>
      </c>
      <c r="F23" s="256">
        <v>220000</v>
      </c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>
        <v>220000</v>
      </c>
      <c r="AH23" s="11"/>
    </row>
    <row r="24" spans="1:34" ht="19.5" customHeight="1">
      <c r="A24" s="258" t="s">
        <v>574</v>
      </c>
      <c r="B24" s="258" t="s">
        <v>539</v>
      </c>
      <c r="C24" s="258"/>
      <c r="D24" s="253" t="s">
        <v>333</v>
      </c>
      <c r="E24" s="255" t="s">
        <v>576</v>
      </c>
      <c r="F24" s="256">
        <v>220000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>
        <v>220000</v>
      </c>
      <c r="AH24" s="11"/>
    </row>
    <row r="25" spans="1:34" ht="19.5" customHeight="1">
      <c r="A25" s="258" t="s">
        <v>574</v>
      </c>
      <c r="B25" s="258" t="s">
        <v>539</v>
      </c>
      <c r="C25" s="258" t="s">
        <v>526</v>
      </c>
      <c r="D25" s="258" t="s">
        <v>333</v>
      </c>
      <c r="E25" s="255" t="s">
        <v>577</v>
      </c>
      <c r="F25" s="256">
        <v>220000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>
        <v>220000</v>
      </c>
      <c r="AH25" s="11"/>
    </row>
    <row r="26" spans="1:34" ht="19.5" customHeight="1">
      <c r="A26" s="257" t="s">
        <v>578</v>
      </c>
      <c r="B26" s="258"/>
      <c r="C26" s="258"/>
      <c r="D26" s="253" t="s">
        <v>333</v>
      </c>
      <c r="E26" s="255" t="s">
        <v>326</v>
      </c>
      <c r="F26" s="256">
        <v>58400</v>
      </c>
      <c r="G26" s="256">
        <v>58400</v>
      </c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45"/>
      <c r="AH26" s="11"/>
    </row>
    <row r="27" spans="1:34" ht="19.5" customHeight="1">
      <c r="A27" s="258" t="s">
        <v>578</v>
      </c>
      <c r="B27" s="258" t="s">
        <v>569</v>
      </c>
      <c r="C27" s="258"/>
      <c r="D27" s="258" t="s">
        <v>333</v>
      </c>
      <c r="E27" s="255" t="s">
        <v>579</v>
      </c>
      <c r="F27" s="256">
        <v>58400</v>
      </c>
      <c r="G27" s="256">
        <v>58400</v>
      </c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45"/>
      <c r="AH27" s="11"/>
    </row>
    <row r="28" spans="1:34" ht="19.5" customHeight="1">
      <c r="A28" s="258" t="s">
        <v>578</v>
      </c>
      <c r="B28" s="258" t="s">
        <v>569</v>
      </c>
      <c r="C28" s="258" t="s">
        <v>532</v>
      </c>
      <c r="D28" s="253" t="s">
        <v>333</v>
      </c>
      <c r="E28" s="255" t="s">
        <v>580</v>
      </c>
      <c r="F28" s="256">
        <v>58400</v>
      </c>
      <c r="G28" s="256">
        <v>58400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45"/>
      <c r="AH28" s="11"/>
    </row>
    <row r="29" spans="1:34" ht="19.5" customHeight="1">
      <c r="A29" s="10"/>
      <c r="B29" s="10"/>
      <c r="C29" s="10"/>
      <c r="D29" s="10"/>
      <c r="E29" s="10"/>
      <c r="F29" s="10"/>
      <c r="G29" s="10"/>
      <c r="H29" s="1"/>
      <c r="I29" s="1"/>
      <c r="J29" s="1"/>
      <c r="K29" s="10"/>
      <c r="L29" s="10"/>
      <c r="M29" s="10"/>
      <c r="N29" s="10"/>
      <c r="O29" s="10"/>
      <c r="P29" s="1"/>
      <c r="Q29" s="1"/>
      <c r="R29" s="10"/>
      <c r="S29" s="10"/>
      <c r="T29" s="1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9.5" customHeight="1">
      <c r="A30" s="10"/>
      <c r="B30" s="10"/>
      <c r="C30" s="10"/>
      <c r="D30" s="10"/>
      <c r="E30" s="10"/>
      <c r="F30" s="10"/>
      <c r="G30" s="10"/>
      <c r="H30" s="1"/>
      <c r="I30" s="1"/>
      <c r="J30" s="1"/>
      <c r="K30" s="10"/>
      <c r="L30" s="10"/>
      <c r="M30" s="10"/>
      <c r="N30" s="10"/>
      <c r="O30" s="10"/>
      <c r="P30" s="1"/>
      <c r="Q30" s="1"/>
      <c r="R30" s="10"/>
      <c r="S30" s="10"/>
      <c r="T30" s="10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9.5" customHeight="1">
      <c r="A31" s="10"/>
      <c r="B31" s="10"/>
      <c r="C31" s="10"/>
      <c r="D31" s="10"/>
      <c r="E31" s="10"/>
      <c r="F31" s="10"/>
      <c r="G31" s="10"/>
      <c r="H31" s="1"/>
      <c r="I31" s="1"/>
      <c r="J31" s="1"/>
      <c r="K31" s="10"/>
      <c r="L31" s="10"/>
      <c r="M31" s="10"/>
      <c r="N31" s="10"/>
      <c r="O31" s="10"/>
      <c r="P31" s="1"/>
      <c r="Q31" s="1"/>
      <c r="R31" s="10"/>
      <c r="S31" s="10"/>
      <c r="T31" s="10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9.5" customHeight="1">
      <c r="A32" s="10"/>
      <c r="B32" s="10"/>
      <c r="C32" s="10"/>
      <c r="D32" s="10"/>
      <c r="E32" s="10"/>
      <c r="F32" s="10"/>
      <c r="G32" s="10"/>
      <c r="H32" s="1"/>
      <c r="I32" s="1"/>
      <c r="J32" s="1"/>
      <c r="K32" s="10"/>
      <c r="L32" s="10"/>
      <c r="M32" s="10"/>
      <c r="N32" s="10"/>
      <c r="O32" s="10"/>
      <c r="P32" s="1"/>
      <c r="Q32" s="1"/>
      <c r="R32" s="10"/>
      <c r="S32" s="10"/>
      <c r="T32" s="1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9.5" customHeight="1">
      <c r="A33" s="10"/>
      <c r="B33" s="10"/>
      <c r="C33" s="10"/>
      <c r="D33" s="10"/>
      <c r="E33" s="10"/>
      <c r="F33" s="10"/>
      <c r="G33" s="10"/>
      <c r="H33" s="1"/>
      <c r="I33" s="1"/>
      <c r="J33" s="1"/>
      <c r="K33" s="10"/>
      <c r="L33" s="10"/>
      <c r="M33" s="10"/>
      <c r="N33" s="10"/>
      <c r="O33" s="10"/>
      <c r="P33" s="1"/>
      <c r="Q33" s="1"/>
      <c r="R33" s="10"/>
      <c r="S33" s="10"/>
      <c r="T33" s="1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9.5" customHeight="1">
      <c r="A34" s="10"/>
      <c r="B34" s="10"/>
      <c r="C34" s="10"/>
      <c r="D34" s="10"/>
      <c r="E34" s="10"/>
      <c r="F34" s="10"/>
      <c r="G34" s="10"/>
      <c r="H34" s="1"/>
      <c r="I34" s="1"/>
      <c r="J34" s="1"/>
      <c r="K34" s="10"/>
      <c r="L34" s="10"/>
      <c r="M34" s="10"/>
      <c r="N34" s="10"/>
      <c r="O34" s="10"/>
      <c r="P34" s="1"/>
      <c r="Q34" s="1"/>
      <c r="R34" s="10"/>
      <c r="S34" s="10"/>
      <c r="T34" s="10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9.5" customHeight="1">
      <c r="A35" s="10"/>
      <c r="B35" s="10"/>
      <c r="C35" s="10"/>
      <c r="D35" s="10"/>
      <c r="E35" s="10"/>
      <c r="F35" s="10"/>
      <c r="G35" s="10"/>
      <c r="H35" s="1"/>
      <c r="I35" s="1"/>
      <c r="J35" s="1"/>
      <c r="K35" s="10"/>
      <c r="L35" s="10"/>
      <c r="M35" s="10"/>
      <c r="N35" s="10"/>
      <c r="O35" s="10"/>
      <c r="P35" s="1"/>
      <c r="Q35" s="1"/>
      <c r="R35" s="10"/>
      <c r="S35" s="10"/>
      <c r="T35" s="10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</sheetData>
  <sheetProtection/>
  <mergeCells count="31">
    <mergeCell ref="K5:K6"/>
    <mergeCell ref="S5:S6"/>
    <mergeCell ref="D5:D6"/>
    <mergeCell ref="E5:E6"/>
    <mergeCell ref="P5:P6"/>
    <mergeCell ref="Q5:Q6"/>
    <mergeCell ref="F5:F6"/>
    <mergeCell ref="G5:G6"/>
    <mergeCell ref="H5:H6"/>
    <mergeCell ref="I5:I6"/>
    <mergeCell ref="M5:M6"/>
    <mergeCell ref="N5:N6"/>
    <mergeCell ref="A4:E4"/>
    <mergeCell ref="Z5:Z6"/>
    <mergeCell ref="AA5:AA6"/>
    <mergeCell ref="AB5:AB6"/>
    <mergeCell ref="AC5:AC6"/>
    <mergeCell ref="J5:J6"/>
    <mergeCell ref="L5:L6"/>
    <mergeCell ref="U5:U6"/>
    <mergeCell ref="V5:V6"/>
    <mergeCell ref="W5:W6"/>
    <mergeCell ref="AD5:AD6"/>
    <mergeCell ref="R5:R6"/>
    <mergeCell ref="T5:T6"/>
    <mergeCell ref="O5:O6"/>
    <mergeCell ref="AF5:AF6"/>
    <mergeCell ref="AG5:AG6"/>
    <mergeCell ref="AE5:AE6"/>
    <mergeCell ref="X5:X6"/>
    <mergeCell ref="Y5:Y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showZeros="0" zoomScalePageLayoutView="0" workbookViewId="0" topLeftCell="A1">
      <selection activeCell="G7" sqref="A7:G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22"/>
      <c r="B1" s="18"/>
      <c r="C1" s="18"/>
      <c r="D1" s="18"/>
      <c r="E1" s="18"/>
      <c r="F1" s="18"/>
      <c r="AJ1" s="52" t="s">
        <v>83</v>
      </c>
    </row>
    <row r="2" spans="1:36" ht="19.5" customHeight="1">
      <c r="A2" s="34" t="s">
        <v>25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7" ht="19.5" customHeight="1">
      <c r="A3" s="153" t="s">
        <v>0</v>
      </c>
      <c r="B3" s="35"/>
      <c r="C3" s="35"/>
      <c r="D3" s="35"/>
      <c r="E3" s="35"/>
      <c r="F3" s="2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57" t="s">
        <v>14</v>
      </c>
      <c r="AK3" s="2"/>
    </row>
    <row r="4" spans="1:37" ht="19.5" customHeight="1">
      <c r="A4" s="230" t="s">
        <v>63</v>
      </c>
      <c r="B4" s="231"/>
      <c r="C4" s="231"/>
      <c r="D4" s="231"/>
      <c r="E4" s="232"/>
      <c r="F4" s="216" t="s">
        <v>61</v>
      </c>
      <c r="G4" s="233" t="s">
        <v>204</v>
      </c>
      <c r="H4" s="233"/>
      <c r="I4" s="233"/>
      <c r="J4" s="233"/>
      <c r="K4" s="234"/>
      <c r="L4" s="100" t="s">
        <v>227</v>
      </c>
      <c r="M4" s="101"/>
      <c r="N4" s="100"/>
      <c r="O4" s="100" t="s">
        <v>221</v>
      </c>
      <c r="P4" s="101"/>
      <c r="Q4" s="101"/>
      <c r="R4" s="101"/>
      <c r="S4" s="101"/>
      <c r="T4" s="101"/>
      <c r="U4" s="114" t="s">
        <v>102</v>
      </c>
      <c r="V4" s="101"/>
      <c r="W4" s="102"/>
      <c r="X4" s="101" t="s">
        <v>17</v>
      </c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2"/>
      <c r="AK4" s="2"/>
    </row>
    <row r="5" spans="1:37" ht="19.5" customHeight="1">
      <c r="A5" s="38" t="s">
        <v>266</v>
      </c>
      <c r="B5" s="38"/>
      <c r="C5" s="40"/>
      <c r="D5" s="216" t="s">
        <v>110</v>
      </c>
      <c r="E5" s="216" t="s">
        <v>43</v>
      </c>
      <c r="F5" s="203"/>
      <c r="G5" s="203" t="s">
        <v>143</v>
      </c>
      <c r="H5" s="203" t="s">
        <v>52</v>
      </c>
      <c r="I5" s="203" t="s">
        <v>20</v>
      </c>
      <c r="J5" s="203" t="s">
        <v>67</v>
      </c>
      <c r="K5" s="203" t="s">
        <v>253</v>
      </c>
      <c r="L5" s="211" t="s">
        <v>143</v>
      </c>
      <c r="M5" s="211" t="s">
        <v>199</v>
      </c>
      <c r="N5" s="211" t="s">
        <v>105</v>
      </c>
      <c r="O5" s="211" t="s">
        <v>143</v>
      </c>
      <c r="P5" s="211" t="s">
        <v>199</v>
      </c>
      <c r="Q5" s="211" t="s">
        <v>77</v>
      </c>
      <c r="R5" s="211" t="s">
        <v>94</v>
      </c>
      <c r="S5" s="211" t="s">
        <v>198</v>
      </c>
      <c r="T5" s="211" t="s">
        <v>105</v>
      </c>
      <c r="U5" s="211" t="s">
        <v>143</v>
      </c>
      <c r="V5" s="211" t="s">
        <v>102</v>
      </c>
      <c r="W5" s="211" t="s">
        <v>91</v>
      </c>
      <c r="X5" s="211" t="s">
        <v>143</v>
      </c>
      <c r="Y5" s="211" t="s">
        <v>223</v>
      </c>
      <c r="Z5" s="211" t="s">
        <v>237</v>
      </c>
      <c r="AA5" s="211" t="s">
        <v>236</v>
      </c>
      <c r="AB5" s="211" t="s">
        <v>1</v>
      </c>
      <c r="AC5" s="211" t="s">
        <v>243</v>
      </c>
      <c r="AD5" s="211" t="s">
        <v>26</v>
      </c>
      <c r="AE5" s="211" t="s">
        <v>131</v>
      </c>
      <c r="AF5" s="211" t="s">
        <v>208</v>
      </c>
      <c r="AG5" s="211" t="s">
        <v>182</v>
      </c>
      <c r="AH5" s="211" t="s">
        <v>29</v>
      </c>
      <c r="AI5" s="211" t="s">
        <v>192</v>
      </c>
      <c r="AJ5" s="211" t="s">
        <v>104</v>
      </c>
      <c r="AK5" s="2"/>
    </row>
    <row r="6" spans="1:37" ht="30.75" customHeight="1">
      <c r="A6" s="25" t="s">
        <v>107</v>
      </c>
      <c r="B6" s="23" t="s">
        <v>189</v>
      </c>
      <c r="C6" s="39" t="s">
        <v>185</v>
      </c>
      <c r="D6" s="213"/>
      <c r="E6" s="213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"/>
    </row>
    <row r="7" spans="1:37" ht="19.5" customHeight="1">
      <c r="A7" s="131"/>
      <c r="B7" s="131"/>
      <c r="C7" s="135"/>
      <c r="D7" s="151"/>
      <c r="E7" s="134"/>
      <c r="F7" s="133"/>
      <c r="G7" s="133"/>
      <c r="H7" s="133"/>
      <c r="I7" s="133"/>
      <c r="J7" s="133"/>
      <c r="K7" s="133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132"/>
      <c r="Z7" s="133"/>
      <c r="AA7" s="133"/>
      <c r="AB7" s="133"/>
      <c r="AC7" s="133"/>
      <c r="AD7" s="133"/>
      <c r="AE7" s="133"/>
      <c r="AF7" s="133"/>
      <c r="AG7" s="133"/>
      <c r="AH7" s="133"/>
      <c r="AI7" s="69"/>
      <c r="AJ7" s="152"/>
      <c r="AK7" s="31"/>
    </row>
    <row r="8" spans="1:37" ht="19.5" customHeight="1">
      <c r="A8" s="4"/>
      <c r="B8" s="4"/>
      <c r="C8" s="4"/>
      <c r="D8" s="4"/>
      <c r="E8" s="3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2"/>
    </row>
    <row r="9" spans="1:37" ht="19.5" customHeight="1">
      <c r="A9" s="14"/>
      <c r="B9" s="14"/>
      <c r="C9" s="14"/>
      <c r="D9" s="14"/>
      <c r="E9" s="26"/>
      <c r="F9" s="4"/>
      <c r="G9" s="12"/>
      <c r="H9" s="14"/>
      <c r="I9" s="12"/>
      <c r="J9" s="14"/>
      <c r="K9" s="14"/>
      <c r="L9" s="14"/>
      <c r="M9" s="14"/>
      <c r="N9" s="14"/>
      <c r="O9" s="14"/>
      <c r="P9" s="14"/>
      <c r="Q9" s="4"/>
      <c r="R9" s="4"/>
      <c r="S9" s="4"/>
      <c r="T9" s="4"/>
      <c r="U9" s="4"/>
      <c r="V9" s="4"/>
      <c r="W9" s="12"/>
      <c r="X9" s="14"/>
      <c r="Y9" s="14"/>
      <c r="Z9" s="14"/>
      <c r="AA9" s="14"/>
      <c r="AB9" s="14"/>
      <c r="AC9" s="14"/>
      <c r="AD9" s="14"/>
      <c r="AE9" s="14"/>
      <c r="AF9" s="12"/>
      <c r="AG9" s="14"/>
      <c r="AH9" s="4"/>
      <c r="AI9" s="4"/>
      <c r="AJ9" s="14"/>
      <c r="AK9" s="14"/>
    </row>
    <row r="10" spans="1:37" ht="19.5" customHeight="1">
      <c r="A10" s="14"/>
      <c r="B10" s="14"/>
      <c r="C10" s="14"/>
      <c r="D10" s="14"/>
      <c r="E10" s="14"/>
      <c r="F10" s="4"/>
      <c r="G10" s="12"/>
      <c r="H10" s="14"/>
      <c r="I10" s="12"/>
      <c r="J10" s="14"/>
      <c r="K10" s="14"/>
      <c r="L10" s="14"/>
      <c r="M10" s="14"/>
      <c r="N10" s="14"/>
      <c r="O10" s="12"/>
      <c r="P10" s="12"/>
      <c r="Q10" s="2"/>
      <c r="R10" s="2"/>
      <c r="S10" s="2"/>
      <c r="T10" s="2"/>
      <c r="U10" s="2"/>
      <c r="V10" s="2"/>
      <c r="W10" s="12"/>
      <c r="X10" s="14"/>
      <c r="Y10" s="12"/>
      <c r="Z10" s="14"/>
      <c r="AA10" s="14"/>
      <c r="AB10" s="14"/>
      <c r="AC10" s="14"/>
      <c r="AD10" s="14"/>
      <c r="AE10" s="14"/>
      <c r="AF10" s="14"/>
      <c r="AG10" s="14"/>
      <c r="AH10" s="4"/>
      <c r="AI10" s="4"/>
      <c r="AJ10" s="14"/>
      <c r="AK10" s="12"/>
    </row>
    <row r="11" spans="1:37" ht="19.5" customHeight="1">
      <c r="A11" s="14"/>
      <c r="B11" s="12"/>
      <c r="C11" s="14"/>
      <c r="D11" s="14"/>
      <c r="E11" s="14"/>
      <c r="F11" s="4"/>
      <c r="G11" s="12"/>
      <c r="H11" s="12"/>
      <c r="I11" s="12"/>
      <c r="J11" s="12"/>
      <c r="K11" s="12"/>
      <c r="L11" s="12"/>
      <c r="M11" s="12"/>
      <c r="N11" s="12"/>
      <c r="O11" s="14"/>
      <c r="P11" s="12"/>
      <c r="Q11" s="2"/>
      <c r="R11" s="2"/>
      <c r="S11" s="2"/>
      <c r="T11" s="2"/>
      <c r="U11" s="2"/>
      <c r="V11" s="2"/>
      <c r="W11" s="12"/>
      <c r="X11" s="12"/>
      <c r="Y11" s="12"/>
      <c r="Z11" s="12"/>
      <c r="AA11" s="12"/>
      <c r="AB11" s="14"/>
      <c r="AC11" s="14"/>
      <c r="AD11" s="14"/>
      <c r="AE11" s="12"/>
      <c r="AF11" s="12"/>
      <c r="AG11" s="12"/>
      <c r="AH11" s="2"/>
      <c r="AI11" s="2"/>
      <c r="AJ11" s="12"/>
      <c r="AK11" s="12"/>
    </row>
    <row r="12" spans="1:37" ht="19.5" customHeight="1">
      <c r="A12" s="14"/>
      <c r="B12" s="14"/>
      <c r="C12" s="14"/>
      <c r="D12" s="14"/>
      <c r="E12" s="26"/>
      <c r="F12" s="2"/>
      <c r="G12" s="14"/>
      <c r="H12" s="14"/>
      <c r="I12" s="12"/>
      <c r="J12" s="12"/>
      <c r="K12" s="12"/>
      <c r="L12" s="14"/>
      <c r="M12" s="14"/>
      <c r="N12" s="14"/>
      <c r="O12" s="12"/>
      <c r="P12" s="12"/>
      <c r="Q12" s="2"/>
      <c r="R12" s="2"/>
      <c r="S12" s="2"/>
      <c r="T12" s="2"/>
      <c r="U12" s="2"/>
      <c r="V12" s="2"/>
      <c r="W12" s="12"/>
      <c r="X12" s="12"/>
      <c r="Y12" s="12"/>
      <c r="Z12" s="12"/>
      <c r="AA12" s="14"/>
      <c r="AB12" s="14"/>
      <c r="AC12" s="12"/>
      <c r="AD12" s="12"/>
      <c r="AE12" s="12"/>
      <c r="AF12" s="12"/>
      <c r="AG12" s="12"/>
      <c r="AH12" s="2"/>
      <c r="AI12" s="2"/>
      <c r="AJ12" s="12"/>
      <c r="AK12" s="12"/>
    </row>
    <row r="13" spans="1:37" ht="19.5" customHeight="1">
      <c r="A13" s="12"/>
      <c r="B13" s="14"/>
      <c r="C13" s="14"/>
      <c r="D13" s="14"/>
      <c r="E13" s="26"/>
      <c r="F13" s="2"/>
      <c r="G13" s="14"/>
      <c r="H13" s="12"/>
      <c r="I13" s="12"/>
      <c r="J13" s="12"/>
      <c r="K13" s="12"/>
      <c r="L13" s="12"/>
      <c r="M13" s="12"/>
      <c r="N13" s="12"/>
      <c r="O13" s="12"/>
      <c r="P13" s="12"/>
      <c r="Q13" s="2"/>
      <c r="R13" s="2"/>
      <c r="S13" s="2"/>
      <c r="T13" s="2"/>
      <c r="U13" s="2"/>
      <c r="V13" s="2"/>
      <c r="W13" s="12"/>
      <c r="X13" s="12"/>
      <c r="Y13" s="12"/>
      <c r="Z13" s="12"/>
      <c r="AA13" s="14"/>
      <c r="AB13" s="14"/>
      <c r="AC13" s="12"/>
      <c r="AD13" s="12"/>
      <c r="AE13" s="12"/>
      <c r="AF13" s="12"/>
      <c r="AG13" s="12"/>
      <c r="AH13" s="2"/>
      <c r="AI13" s="2"/>
      <c r="AJ13" s="12"/>
      <c r="AK13" s="12"/>
    </row>
    <row r="14" spans="1:37" ht="19.5" customHeight="1">
      <c r="A14" s="12"/>
      <c r="B14" s="12"/>
      <c r="C14" s="14"/>
      <c r="D14" s="14"/>
      <c r="E14" s="14"/>
      <c r="F14" s="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  <c r="R14" s="2"/>
      <c r="S14" s="2"/>
      <c r="T14" s="2"/>
      <c r="U14" s="2"/>
      <c r="V14" s="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2"/>
      <c r="AI14" s="2"/>
      <c r="AJ14" s="12"/>
      <c r="AK14" s="12"/>
    </row>
    <row r="15" spans="1:37" ht="19.5" customHeight="1">
      <c r="A15" s="12"/>
      <c r="B15" s="12"/>
      <c r="C15" s="12"/>
      <c r="D15" s="14"/>
      <c r="E15" s="12"/>
      <c r="F15" s="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"/>
      <c r="R15" s="2"/>
      <c r="S15" s="2"/>
      <c r="T15" s="2"/>
      <c r="U15" s="2"/>
      <c r="V15" s="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"/>
      <c r="AI15" s="2"/>
      <c r="AJ15" s="12"/>
      <c r="AK15" s="12"/>
    </row>
    <row r="16" spans="1:37" ht="19.5" customHeight="1">
      <c r="A16" s="12"/>
      <c r="B16" s="12"/>
      <c r="C16" s="12"/>
      <c r="D16" s="12"/>
      <c r="E16" s="13"/>
      <c r="F16" s="2"/>
      <c r="G16" s="12"/>
      <c r="H16" s="12"/>
      <c r="I16" s="14"/>
      <c r="J16" s="12"/>
      <c r="K16" s="12"/>
      <c r="L16" s="12"/>
      <c r="M16" s="12"/>
      <c r="N16" s="12"/>
      <c r="O16" s="12"/>
      <c r="P16" s="12"/>
      <c r="Q16" s="2"/>
      <c r="R16" s="2"/>
      <c r="S16" s="2"/>
      <c r="T16" s="2"/>
      <c r="U16" s="2"/>
      <c r="V16" s="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"/>
      <c r="AI16" s="2"/>
      <c r="AJ16" s="12"/>
      <c r="AK16" s="12"/>
    </row>
    <row r="17" spans="1:37" ht="19.5" customHeight="1">
      <c r="A17" s="12"/>
      <c r="B17" s="14"/>
      <c r="C17" s="14"/>
      <c r="D17" s="12"/>
      <c r="E17" s="13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"/>
      <c r="R17" s="2"/>
      <c r="S17" s="2"/>
      <c r="T17" s="2"/>
      <c r="U17" s="2"/>
      <c r="V17" s="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"/>
      <c r="AI17" s="2"/>
      <c r="AJ17" s="12"/>
      <c r="AK17" s="12"/>
    </row>
    <row r="18" spans="1:37" ht="19.5" customHeight="1">
      <c r="A18" s="12"/>
      <c r="B18" s="12"/>
      <c r="C18" s="12"/>
      <c r="D18" s="12"/>
      <c r="E18" s="1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"/>
      <c r="R18" s="2"/>
      <c r="S18" s="2"/>
      <c r="T18" s="2"/>
      <c r="U18" s="2"/>
      <c r="V18" s="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"/>
      <c r="AI18" s="2"/>
      <c r="AJ18" s="12"/>
      <c r="AK18" s="12"/>
    </row>
    <row r="19" spans="1:37" ht="19.5" customHeight="1">
      <c r="A19" s="12"/>
      <c r="B19" s="12"/>
      <c r="C19" s="1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"/>
      <c r="R19" s="2"/>
      <c r="S19" s="2"/>
      <c r="T19" s="2"/>
      <c r="U19" s="2"/>
      <c r="V19" s="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"/>
      <c r="AI19" s="2"/>
      <c r="AJ19" s="12"/>
      <c r="AK19" s="12"/>
    </row>
    <row r="20" spans="1:37" ht="19.5" customHeight="1">
      <c r="A20" s="12"/>
      <c r="B20" s="12"/>
      <c r="C20" s="12"/>
      <c r="D20" s="12"/>
      <c r="E20" s="1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"/>
      <c r="R20" s="2"/>
      <c r="S20" s="2"/>
      <c r="T20" s="2"/>
      <c r="U20" s="2"/>
      <c r="V20" s="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"/>
      <c r="AI20" s="2"/>
      <c r="AJ20" s="12"/>
      <c r="AK20" s="12"/>
    </row>
    <row r="21" spans="1:37" ht="19.5" customHeight="1">
      <c r="A21" s="2"/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"/>
      <c r="R21" s="2"/>
      <c r="S21" s="2"/>
      <c r="T21" s="2"/>
      <c r="U21" s="2"/>
      <c r="V21" s="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"/>
      <c r="AI21" s="2"/>
      <c r="AJ21" s="12"/>
      <c r="AK21" s="12"/>
    </row>
    <row r="22" spans="1:37" ht="19.5" customHeight="1">
      <c r="A22" s="24"/>
      <c r="B22" s="24"/>
      <c r="C22" s="24"/>
      <c r="D22" s="24"/>
      <c r="E22" s="24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"/>
      <c r="R22" s="2"/>
      <c r="S22" s="2"/>
      <c r="T22" s="2"/>
      <c r="U22" s="2"/>
      <c r="V22" s="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"/>
      <c r="AI22" s="2"/>
      <c r="AJ22" s="12"/>
      <c r="AK22" s="12"/>
    </row>
    <row r="23" spans="1:37" ht="19.5" customHeight="1">
      <c r="A23" s="1"/>
      <c r="B23" s="1"/>
      <c r="C23" s="1"/>
      <c r="D23" s="1"/>
      <c r="E23" s="1"/>
      <c r="F23" s="1"/>
      <c r="G23" s="11"/>
      <c r="H23" s="11"/>
      <c r="I23" s="11"/>
      <c r="J23" s="11"/>
      <c r="K23" s="11"/>
      <c r="L23" s="11"/>
      <c r="M23" s="11"/>
      <c r="N23" s="11"/>
      <c r="O23" s="11"/>
      <c r="P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J23" s="11"/>
      <c r="AK23" s="11"/>
    </row>
    <row r="24" spans="1:37" ht="19.5" customHeight="1">
      <c r="A24" s="10"/>
      <c r="B24" s="10"/>
      <c r="C24" s="10"/>
      <c r="D24" s="10"/>
      <c r="E24" s="10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J24" s="11"/>
      <c r="AK24" s="11"/>
    </row>
    <row r="25" spans="1:37" ht="19.5" customHeight="1">
      <c r="A25" s="10"/>
      <c r="B25" s="10"/>
      <c r="C25" s="10"/>
      <c r="D25" s="10"/>
      <c r="E25" s="10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J25" s="11"/>
      <c r="AK25" s="11"/>
    </row>
    <row r="26" spans="1:37" ht="19.5" customHeight="1">
      <c r="A26" s="10"/>
      <c r="B26" s="10"/>
      <c r="C26" s="10"/>
      <c r="D26" s="10"/>
      <c r="E26" s="10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J26" s="11"/>
      <c r="AK26" s="11"/>
    </row>
    <row r="27" spans="1:37" ht="19.5" customHeight="1">
      <c r="A27" s="10"/>
      <c r="B27" s="10"/>
      <c r="C27" s="10"/>
      <c r="D27" s="10"/>
      <c r="E27" s="10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J27" s="11"/>
      <c r="AK27" s="11"/>
    </row>
    <row r="28" spans="1:37" ht="19.5" customHeight="1">
      <c r="A28" s="10"/>
      <c r="B28" s="10"/>
      <c r="C28" s="10"/>
      <c r="D28" s="10"/>
      <c r="E28" s="10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J28" s="11"/>
      <c r="AK28" s="11"/>
    </row>
    <row r="29" spans="1:37" ht="19.5" customHeight="1">
      <c r="A29" s="10"/>
      <c r="B29" s="10"/>
      <c r="C29" s="10"/>
      <c r="D29" s="10"/>
      <c r="E29" s="10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J29" s="11"/>
      <c r="AK29" s="11"/>
    </row>
    <row r="30" spans="1:37" ht="19.5" customHeight="1">
      <c r="A30" s="10"/>
      <c r="B30" s="10"/>
      <c r="C30" s="10"/>
      <c r="D30" s="10"/>
      <c r="E30" s="10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J30" s="11"/>
      <c r="AK30" s="11"/>
    </row>
    <row r="31" spans="1:37" ht="19.5" customHeight="1">
      <c r="A31" s="10"/>
      <c r="B31" s="10"/>
      <c r="C31" s="10"/>
      <c r="D31" s="10"/>
      <c r="E31" s="10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J31" s="11"/>
      <c r="AK31" s="11"/>
    </row>
    <row r="32" spans="1:37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J32" s="11"/>
      <c r="AK32" s="11"/>
    </row>
    <row r="33" spans="1:37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J33" s="11"/>
      <c r="AK33" s="11"/>
    </row>
    <row r="34" spans="1:37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J34" s="11"/>
      <c r="AK34" s="11"/>
    </row>
    <row r="35" spans="1:37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J35" s="11"/>
      <c r="AK35" s="11"/>
    </row>
  </sheetData>
  <sheetProtection/>
  <mergeCells count="35">
    <mergeCell ref="U5:U6"/>
    <mergeCell ref="T5:T6"/>
    <mergeCell ref="S5:S6"/>
    <mergeCell ref="R5:R6"/>
    <mergeCell ref="Q5:Q6"/>
    <mergeCell ref="V5:V6"/>
    <mergeCell ref="L5:L6"/>
    <mergeCell ref="M5:M6"/>
    <mergeCell ref="N5:N6"/>
    <mergeCell ref="D5:D6"/>
    <mergeCell ref="E5:E6"/>
    <mergeCell ref="G5:G6"/>
    <mergeCell ref="H5:H6"/>
    <mergeCell ref="I5:I6"/>
    <mergeCell ref="J5:J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G4:K4"/>
    <mergeCell ref="A4:E4"/>
    <mergeCell ref="F4:F6"/>
    <mergeCell ref="AD5:AD6"/>
    <mergeCell ref="AE5:AE6"/>
    <mergeCell ref="AF5:AF6"/>
    <mergeCell ref="O5:O6"/>
    <mergeCell ref="P5:P6"/>
    <mergeCell ref="W5:W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</cols>
  <sheetData>
    <row r="1" spans="1:30" ht="19.5" customHeight="1">
      <c r="A1" s="22"/>
      <c r="B1" s="18"/>
      <c r="C1" s="18"/>
      <c r="D1" s="18"/>
      <c r="E1" s="18"/>
      <c r="F1" s="18"/>
      <c r="AD1" s="29" t="s">
        <v>262</v>
      </c>
    </row>
    <row r="2" spans="1:30" ht="19.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1" ht="19.5" customHeight="1">
      <c r="A3" s="153" t="s">
        <v>0</v>
      </c>
      <c r="B3" s="35"/>
      <c r="C3" s="35"/>
      <c r="D3" s="35"/>
      <c r="E3" s="35"/>
      <c r="F3" s="20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6" t="s">
        <v>14</v>
      </c>
      <c r="AE3" s="2"/>
    </row>
    <row r="4" spans="1:31" ht="19.5" customHeight="1">
      <c r="A4" s="230" t="s">
        <v>63</v>
      </c>
      <c r="B4" s="231"/>
      <c r="C4" s="231"/>
      <c r="D4" s="231"/>
      <c r="E4" s="232"/>
      <c r="F4" s="216" t="s">
        <v>61</v>
      </c>
      <c r="G4" s="115" t="s">
        <v>46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116"/>
      <c r="X4" s="101" t="s">
        <v>7</v>
      </c>
      <c r="Y4" s="101"/>
      <c r="Z4" s="101"/>
      <c r="AA4" s="101"/>
      <c r="AB4" s="101"/>
      <c r="AC4" s="101"/>
      <c r="AD4" s="102"/>
      <c r="AE4" s="2"/>
    </row>
    <row r="5" spans="1:31" ht="19.5" customHeight="1">
      <c r="A5" s="38" t="s">
        <v>266</v>
      </c>
      <c r="B5" s="38"/>
      <c r="C5" s="40"/>
      <c r="D5" s="216" t="s">
        <v>110</v>
      </c>
      <c r="E5" s="216" t="s">
        <v>43</v>
      </c>
      <c r="F5" s="203"/>
      <c r="G5" s="211" t="s">
        <v>143</v>
      </c>
      <c r="H5" s="211" t="s">
        <v>223</v>
      </c>
      <c r="I5" s="211" t="s">
        <v>237</v>
      </c>
      <c r="J5" s="211" t="s">
        <v>236</v>
      </c>
      <c r="K5" s="211" t="s">
        <v>1</v>
      </c>
      <c r="L5" s="211" t="s">
        <v>243</v>
      </c>
      <c r="M5" s="211" t="s">
        <v>26</v>
      </c>
      <c r="N5" s="211" t="s">
        <v>131</v>
      </c>
      <c r="O5" s="211" t="s">
        <v>174</v>
      </c>
      <c r="P5" s="211" t="s">
        <v>126</v>
      </c>
      <c r="Q5" s="211" t="s">
        <v>82</v>
      </c>
      <c r="R5" s="211" t="s">
        <v>74</v>
      </c>
      <c r="S5" s="211" t="s">
        <v>208</v>
      </c>
      <c r="T5" s="211" t="s">
        <v>182</v>
      </c>
      <c r="U5" s="211" t="s">
        <v>29</v>
      </c>
      <c r="V5" s="211" t="s">
        <v>192</v>
      </c>
      <c r="W5" s="211" t="s">
        <v>46</v>
      </c>
      <c r="X5" s="211" t="s">
        <v>143</v>
      </c>
      <c r="Y5" s="211" t="s">
        <v>232</v>
      </c>
      <c r="Z5" s="211" t="s">
        <v>147</v>
      </c>
      <c r="AA5" s="211" t="s">
        <v>171</v>
      </c>
      <c r="AB5" s="211" t="s">
        <v>211</v>
      </c>
      <c r="AC5" s="211" t="s">
        <v>101</v>
      </c>
      <c r="AD5" s="211" t="s">
        <v>7</v>
      </c>
      <c r="AE5" s="2"/>
    </row>
    <row r="6" spans="1:31" ht="30.75" customHeight="1">
      <c r="A6" s="25" t="s">
        <v>107</v>
      </c>
      <c r="B6" s="23" t="s">
        <v>189</v>
      </c>
      <c r="C6" s="39" t="s">
        <v>185</v>
      </c>
      <c r="D6" s="213"/>
      <c r="E6" s="213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"/>
    </row>
    <row r="7" spans="1:31" ht="19.5" customHeight="1">
      <c r="A7" s="131"/>
      <c r="B7" s="131"/>
      <c r="C7" s="135"/>
      <c r="D7" s="151"/>
      <c r="E7" s="151"/>
      <c r="F7" s="152"/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69"/>
      <c r="V7" s="152"/>
      <c r="W7" s="132"/>
      <c r="X7" s="133"/>
      <c r="Y7" s="133"/>
      <c r="Z7" s="69"/>
      <c r="AA7" s="133"/>
      <c r="AB7" s="133"/>
      <c r="AC7" s="133"/>
      <c r="AD7" s="69"/>
      <c r="AE7" s="31"/>
    </row>
    <row r="8" spans="1:31" ht="19.5" customHeight="1">
      <c r="A8" s="4"/>
      <c r="B8" s="4"/>
      <c r="C8" s="4"/>
      <c r="D8" s="4"/>
      <c r="E8" s="3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9.5" customHeight="1">
      <c r="A9" s="14"/>
      <c r="B9" s="14"/>
      <c r="C9" s="14"/>
      <c r="D9" s="14"/>
      <c r="E9" s="26"/>
      <c r="F9" s="4"/>
      <c r="G9" s="14"/>
      <c r="H9" s="14"/>
      <c r="I9" s="14"/>
      <c r="J9" s="12"/>
      <c r="K9" s="14"/>
      <c r="L9" s="14"/>
      <c r="M9" s="14"/>
      <c r="N9" s="14"/>
      <c r="O9" s="14"/>
      <c r="P9" s="14"/>
      <c r="Q9" s="14"/>
      <c r="R9" s="14"/>
      <c r="S9" s="14"/>
      <c r="T9" s="14"/>
      <c r="U9" s="4"/>
      <c r="V9" s="4"/>
      <c r="W9" s="14"/>
      <c r="X9" s="14"/>
      <c r="Y9" s="14"/>
      <c r="Z9" s="14"/>
      <c r="AA9" s="14"/>
      <c r="AB9" s="14"/>
      <c r="AC9" s="2"/>
      <c r="AD9" s="14"/>
      <c r="AE9" s="12"/>
    </row>
    <row r="10" spans="1:31" ht="19.5" customHeight="1">
      <c r="A10" s="14"/>
      <c r="B10" s="14"/>
      <c r="C10" s="14"/>
      <c r="D10" s="14"/>
      <c r="E10" s="14"/>
      <c r="F10" s="4"/>
      <c r="G10" s="14"/>
      <c r="H10" s="14"/>
      <c r="I10" s="14"/>
      <c r="J10" s="12"/>
      <c r="K10" s="14"/>
      <c r="L10" s="14"/>
      <c r="M10" s="14"/>
      <c r="N10" s="14"/>
      <c r="O10" s="14"/>
      <c r="P10" s="14"/>
      <c r="Q10" s="14"/>
      <c r="R10" s="14"/>
      <c r="S10" s="12"/>
      <c r="T10" s="14"/>
      <c r="U10" s="4"/>
      <c r="V10" s="4"/>
      <c r="W10" s="14"/>
      <c r="X10" s="14"/>
      <c r="Y10" s="14"/>
      <c r="Z10" s="14"/>
      <c r="AA10" s="14"/>
      <c r="AB10" s="14"/>
      <c r="AC10" s="4"/>
      <c r="AD10" s="14"/>
      <c r="AE10" s="12"/>
    </row>
    <row r="11" spans="1:31" ht="19.5" customHeight="1">
      <c r="A11" s="14"/>
      <c r="B11" s="12"/>
      <c r="C11" s="14"/>
      <c r="D11" s="14"/>
      <c r="E11" s="14"/>
      <c r="F11" s="4"/>
      <c r="G11" s="14"/>
      <c r="H11" s="14"/>
      <c r="I11" s="12"/>
      <c r="J11" s="12"/>
      <c r="K11" s="12"/>
      <c r="L11" s="12"/>
      <c r="M11" s="12"/>
      <c r="N11" s="14"/>
      <c r="O11" s="14"/>
      <c r="P11" s="12"/>
      <c r="Q11" s="14"/>
      <c r="R11" s="14"/>
      <c r="S11" s="14"/>
      <c r="T11" s="14"/>
      <c r="U11" s="4"/>
      <c r="V11" s="4"/>
      <c r="W11" s="12"/>
      <c r="X11" s="12"/>
      <c r="Y11" s="14"/>
      <c r="Z11" s="14"/>
      <c r="AA11" s="12"/>
      <c r="AB11" s="12"/>
      <c r="AC11" s="2"/>
      <c r="AD11" s="12"/>
      <c r="AE11" s="12"/>
    </row>
    <row r="12" spans="1:31" ht="19.5" customHeight="1">
      <c r="A12" s="14"/>
      <c r="B12" s="14"/>
      <c r="C12" s="14"/>
      <c r="D12" s="14"/>
      <c r="E12" s="26"/>
      <c r="F12" s="4"/>
      <c r="G12" s="14"/>
      <c r="H12" s="14"/>
      <c r="I12" s="12"/>
      <c r="J12" s="12"/>
      <c r="K12" s="12"/>
      <c r="L12" s="12"/>
      <c r="M12" s="12"/>
      <c r="N12" s="14"/>
      <c r="O12" s="12"/>
      <c r="P12" s="14"/>
      <c r="Q12" s="14"/>
      <c r="R12" s="12"/>
      <c r="S12" s="12"/>
      <c r="T12" s="12"/>
      <c r="U12" s="2"/>
      <c r="V12" s="2"/>
      <c r="W12" s="12"/>
      <c r="X12" s="12"/>
      <c r="Y12" s="14"/>
      <c r="Z12" s="14"/>
      <c r="AA12" s="12"/>
      <c r="AB12" s="14"/>
      <c r="AC12" s="4"/>
      <c r="AD12" s="12"/>
      <c r="AE12" s="12"/>
    </row>
    <row r="13" spans="1:31" ht="19.5" customHeight="1">
      <c r="A13" s="12"/>
      <c r="B13" s="14"/>
      <c r="C13" s="14"/>
      <c r="D13" s="14"/>
      <c r="E13" s="26"/>
      <c r="F13" s="2"/>
      <c r="G13" s="12"/>
      <c r="H13" s="14"/>
      <c r="I13" s="12"/>
      <c r="J13" s="14"/>
      <c r="K13" s="12"/>
      <c r="L13" s="12"/>
      <c r="M13" s="12"/>
      <c r="N13" s="12"/>
      <c r="O13" s="12"/>
      <c r="P13" s="14"/>
      <c r="Q13" s="14"/>
      <c r="R13" s="12"/>
      <c r="S13" s="12"/>
      <c r="T13" s="12"/>
      <c r="U13" s="2"/>
      <c r="V13" s="2"/>
      <c r="W13" s="12"/>
      <c r="X13" s="12"/>
      <c r="Y13" s="12"/>
      <c r="Z13" s="14"/>
      <c r="AA13" s="12"/>
      <c r="AB13" s="12"/>
      <c r="AC13" s="2"/>
      <c r="AD13" s="12"/>
      <c r="AE13" s="12"/>
    </row>
    <row r="14" spans="1:31" ht="19.5" customHeight="1">
      <c r="A14" s="12"/>
      <c r="B14" s="12"/>
      <c r="C14" s="14"/>
      <c r="D14" s="14"/>
      <c r="E14" s="14"/>
      <c r="F14" s="2"/>
      <c r="G14" s="12"/>
      <c r="H14" s="14"/>
      <c r="I14" s="12"/>
      <c r="J14" s="12"/>
      <c r="K14" s="12"/>
      <c r="L14" s="12"/>
      <c r="M14" s="12"/>
      <c r="N14" s="12"/>
      <c r="O14" s="14"/>
      <c r="P14" s="14"/>
      <c r="Q14" s="12"/>
      <c r="R14" s="12"/>
      <c r="S14" s="12"/>
      <c r="T14" s="12"/>
      <c r="U14" s="2"/>
      <c r="V14" s="2"/>
      <c r="W14" s="12"/>
      <c r="X14" s="12"/>
      <c r="Y14" s="14"/>
      <c r="Z14" s="14"/>
      <c r="AA14" s="12"/>
      <c r="AB14" s="12"/>
      <c r="AC14" s="2"/>
      <c r="AD14" s="12"/>
      <c r="AE14" s="12"/>
    </row>
    <row r="15" spans="1:31" ht="19.5" customHeight="1">
      <c r="A15" s="12"/>
      <c r="B15" s="12"/>
      <c r="C15" s="12"/>
      <c r="D15" s="14"/>
      <c r="E15" s="12"/>
      <c r="F15" s="2"/>
      <c r="G15" s="14"/>
      <c r="H15" s="12"/>
      <c r="I15" s="12"/>
      <c r="J15" s="12"/>
      <c r="K15" s="12"/>
      <c r="L15" s="12"/>
      <c r="M15" s="12"/>
      <c r="N15" s="12"/>
      <c r="O15" s="14"/>
      <c r="P15" s="12"/>
      <c r="Q15" s="12"/>
      <c r="R15" s="12"/>
      <c r="S15" s="12"/>
      <c r="T15" s="12"/>
      <c r="U15" s="2"/>
      <c r="V15" s="2"/>
      <c r="W15" s="12"/>
      <c r="X15" s="12"/>
      <c r="Y15" s="12"/>
      <c r="Z15" s="12"/>
      <c r="AA15" s="12"/>
      <c r="AB15" s="12"/>
      <c r="AC15" s="2"/>
      <c r="AD15" s="12"/>
      <c r="AE15" s="12"/>
    </row>
    <row r="16" spans="1:31" ht="19.5" customHeight="1">
      <c r="A16" s="12"/>
      <c r="B16" s="12"/>
      <c r="C16" s="12"/>
      <c r="D16" s="12"/>
      <c r="E16" s="13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"/>
      <c r="V16" s="2"/>
      <c r="W16" s="12"/>
      <c r="X16" s="12"/>
      <c r="Y16" s="12"/>
      <c r="Z16" s="12"/>
      <c r="AA16" s="12"/>
      <c r="AB16" s="12"/>
      <c r="AC16" s="2"/>
      <c r="AD16" s="12"/>
      <c r="AE16" s="12"/>
    </row>
    <row r="17" spans="1:31" ht="19.5" customHeight="1">
      <c r="A17" s="12"/>
      <c r="B17" s="14"/>
      <c r="C17" s="14"/>
      <c r="D17" s="12"/>
      <c r="E17" s="13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"/>
      <c r="V17" s="2"/>
      <c r="W17" s="12"/>
      <c r="X17" s="12"/>
      <c r="Y17" s="12"/>
      <c r="Z17" s="12"/>
      <c r="AA17" s="12"/>
      <c r="AB17" s="12"/>
      <c r="AC17" s="2"/>
      <c r="AD17" s="12"/>
      <c r="AE17" s="12"/>
    </row>
    <row r="18" spans="1:31" ht="19.5" customHeight="1">
      <c r="A18" s="12"/>
      <c r="B18" s="12"/>
      <c r="C18" s="12"/>
      <c r="D18" s="12"/>
      <c r="E18" s="1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"/>
      <c r="V18" s="2"/>
      <c r="W18" s="12"/>
      <c r="X18" s="12"/>
      <c r="Y18" s="12"/>
      <c r="Z18" s="12"/>
      <c r="AA18" s="12"/>
      <c r="AB18" s="12"/>
      <c r="AC18" s="2"/>
      <c r="AD18" s="12"/>
      <c r="AE18" s="12"/>
    </row>
    <row r="19" spans="1:31" ht="19.5" customHeight="1">
      <c r="A19" s="12"/>
      <c r="B19" s="12"/>
      <c r="C19" s="1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"/>
      <c r="V19" s="2"/>
      <c r="W19" s="12"/>
      <c r="X19" s="12"/>
      <c r="Y19" s="12"/>
      <c r="Z19" s="12"/>
      <c r="AA19" s="12"/>
      <c r="AB19" s="12"/>
      <c r="AC19" s="2"/>
      <c r="AD19" s="12"/>
      <c r="AE19" s="12"/>
    </row>
    <row r="20" spans="1:31" ht="19.5" customHeight="1">
      <c r="A20" s="12"/>
      <c r="B20" s="12"/>
      <c r="C20" s="12"/>
      <c r="D20" s="12"/>
      <c r="E20" s="1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"/>
      <c r="V20" s="2"/>
      <c r="W20" s="12"/>
      <c r="X20" s="12"/>
      <c r="Y20" s="12"/>
      <c r="Z20" s="12"/>
      <c r="AA20" s="12"/>
      <c r="AB20" s="12"/>
      <c r="AC20" s="2"/>
      <c r="AD20" s="12"/>
      <c r="AE20" s="12"/>
    </row>
    <row r="21" spans="1:31" ht="19.5" customHeight="1">
      <c r="A21" s="2"/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"/>
      <c r="V21" s="2"/>
      <c r="W21" s="12"/>
      <c r="X21" s="12"/>
      <c r="Y21" s="12"/>
      <c r="Z21" s="12"/>
      <c r="AA21" s="12"/>
      <c r="AB21" s="12"/>
      <c r="AC21" s="2"/>
      <c r="AD21" s="12"/>
      <c r="AE21" s="12"/>
    </row>
    <row r="22" spans="1:31" ht="19.5" customHeight="1">
      <c r="A22" s="24"/>
      <c r="B22" s="24"/>
      <c r="C22" s="24"/>
      <c r="D22" s="24"/>
      <c r="E22" s="24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"/>
      <c r="V22" s="2"/>
      <c r="W22" s="12"/>
      <c r="X22" s="12"/>
      <c r="Y22" s="12"/>
      <c r="Z22" s="12"/>
      <c r="AA22" s="12"/>
      <c r="AB22" s="12"/>
      <c r="AC22" s="2"/>
      <c r="AD22" s="12"/>
      <c r="AE22" s="12"/>
    </row>
    <row r="23" spans="1:31" ht="19.5" customHeight="1">
      <c r="A23" s="1"/>
      <c r="B23" s="1"/>
      <c r="C23" s="1"/>
      <c r="D23" s="1"/>
      <c r="E23" s="1"/>
      <c r="F23" s="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W23" s="11"/>
      <c r="X23" s="11"/>
      <c r="Y23" s="11"/>
      <c r="Z23" s="11"/>
      <c r="AA23" s="11"/>
      <c r="AB23" s="11"/>
      <c r="AD23" s="11"/>
      <c r="AE23" s="11"/>
    </row>
    <row r="24" spans="1:31" ht="19.5" customHeight="1">
      <c r="A24" s="10"/>
      <c r="B24" s="10"/>
      <c r="C24" s="10"/>
      <c r="D24" s="10"/>
      <c r="E24" s="10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W24" s="11"/>
      <c r="X24" s="11"/>
      <c r="Y24" s="11"/>
      <c r="Z24" s="11"/>
      <c r="AA24" s="11"/>
      <c r="AB24" s="11"/>
      <c r="AD24" s="11"/>
      <c r="AE24" s="11"/>
    </row>
    <row r="25" spans="1:31" ht="19.5" customHeight="1">
      <c r="A25" s="10"/>
      <c r="B25" s="10"/>
      <c r="C25" s="10"/>
      <c r="D25" s="10"/>
      <c r="E25" s="10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W25" s="11"/>
      <c r="X25" s="11"/>
      <c r="Y25" s="11"/>
      <c r="Z25" s="11"/>
      <c r="AA25" s="11"/>
      <c r="AB25" s="11"/>
      <c r="AD25" s="11"/>
      <c r="AE25" s="11"/>
    </row>
    <row r="26" spans="1:31" ht="19.5" customHeight="1">
      <c r="A26" s="10"/>
      <c r="B26" s="10"/>
      <c r="C26" s="10"/>
      <c r="D26" s="10"/>
      <c r="E26" s="10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W26" s="11"/>
      <c r="X26" s="11"/>
      <c r="Y26" s="11"/>
      <c r="Z26" s="11"/>
      <c r="AA26" s="11"/>
      <c r="AB26" s="11"/>
      <c r="AD26" s="11"/>
      <c r="AE26" s="11"/>
    </row>
    <row r="27" spans="1:31" ht="19.5" customHeight="1">
      <c r="A27" s="10"/>
      <c r="B27" s="10"/>
      <c r="C27" s="10"/>
      <c r="D27" s="10"/>
      <c r="E27" s="10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W27" s="11"/>
      <c r="X27" s="11"/>
      <c r="Y27" s="11"/>
      <c r="Z27" s="11"/>
      <c r="AA27" s="11"/>
      <c r="AB27" s="11"/>
      <c r="AD27" s="11"/>
      <c r="AE27" s="11"/>
    </row>
    <row r="28" spans="1:31" ht="19.5" customHeight="1">
      <c r="A28" s="10"/>
      <c r="B28" s="10"/>
      <c r="C28" s="10"/>
      <c r="D28" s="10"/>
      <c r="E28" s="10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W28" s="11"/>
      <c r="X28" s="11"/>
      <c r="Y28" s="11"/>
      <c r="Z28" s="11"/>
      <c r="AA28" s="11"/>
      <c r="AB28" s="11"/>
      <c r="AD28" s="11"/>
      <c r="AE28" s="11"/>
    </row>
    <row r="29" spans="1:31" ht="19.5" customHeight="1">
      <c r="A29" s="10"/>
      <c r="B29" s="10"/>
      <c r="C29" s="10"/>
      <c r="D29" s="10"/>
      <c r="E29" s="10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W29" s="11"/>
      <c r="X29" s="11"/>
      <c r="Y29" s="11"/>
      <c r="Z29" s="11"/>
      <c r="AA29" s="11"/>
      <c r="AB29" s="11"/>
      <c r="AD29" s="11"/>
      <c r="AE29" s="11"/>
    </row>
    <row r="30" spans="1:31" ht="19.5" customHeight="1">
      <c r="A30" s="10"/>
      <c r="B30" s="10"/>
      <c r="C30" s="10"/>
      <c r="D30" s="10"/>
      <c r="E30" s="10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W30" s="11"/>
      <c r="X30" s="11"/>
      <c r="Y30" s="11"/>
      <c r="Z30" s="11"/>
      <c r="AA30" s="11"/>
      <c r="AB30" s="11"/>
      <c r="AD30" s="11"/>
      <c r="AE30" s="11"/>
    </row>
    <row r="31" spans="1:31" ht="19.5" customHeight="1">
      <c r="A31" s="10"/>
      <c r="B31" s="10"/>
      <c r="C31" s="10"/>
      <c r="D31" s="10"/>
      <c r="E31" s="10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W31" s="11"/>
      <c r="X31" s="11"/>
      <c r="Y31" s="11"/>
      <c r="Z31" s="11"/>
      <c r="AA31" s="11"/>
      <c r="AB31" s="11"/>
      <c r="AD31" s="11"/>
      <c r="AE31" s="11"/>
    </row>
    <row r="32" spans="1:31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W32" s="11"/>
      <c r="X32" s="11"/>
      <c r="Y32" s="11"/>
      <c r="Z32" s="11"/>
      <c r="AA32" s="11"/>
      <c r="AB32" s="11"/>
      <c r="AD32" s="11"/>
      <c r="AE32" s="11"/>
    </row>
    <row r="33" spans="1:31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W33" s="11"/>
      <c r="X33" s="11"/>
      <c r="Y33" s="11"/>
      <c r="Z33" s="11"/>
      <c r="AA33" s="11"/>
      <c r="AB33" s="11"/>
      <c r="AD33" s="11"/>
      <c r="AE33" s="11"/>
    </row>
    <row r="34" spans="1:31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W34" s="11"/>
      <c r="X34" s="11"/>
      <c r="Y34" s="11"/>
      <c r="Z34" s="11"/>
      <c r="AA34" s="11"/>
      <c r="AB34" s="11"/>
      <c r="AD34" s="11"/>
      <c r="AE34" s="11"/>
    </row>
    <row r="35" spans="1:31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11"/>
      <c r="X35" s="11"/>
      <c r="Y35" s="11"/>
      <c r="Z35" s="11"/>
      <c r="AA35" s="11"/>
      <c r="AB35" s="11"/>
      <c r="AD35" s="11"/>
      <c r="AE35" s="11"/>
    </row>
  </sheetData>
  <sheetProtection/>
  <mergeCells count="28">
    <mergeCell ref="T5:T6"/>
    <mergeCell ref="W5:W6"/>
    <mergeCell ref="Q5:Q6"/>
    <mergeCell ref="R5:R6"/>
    <mergeCell ref="AC5:AC6"/>
    <mergeCell ref="D5:D6"/>
    <mergeCell ref="E5:E6"/>
    <mergeCell ref="G5:G6"/>
    <mergeCell ref="H5:H6"/>
    <mergeCell ref="I5:I6"/>
    <mergeCell ref="J5:J6"/>
    <mergeCell ref="S5:S6"/>
    <mergeCell ref="K5:K6"/>
    <mergeCell ref="L5:L6"/>
    <mergeCell ref="M5:M6"/>
    <mergeCell ref="N5:N6"/>
    <mergeCell ref="O5:O6"/>
    <mergeCell ref="P5:P6"/>
    <mergeCell ref="V5:V6"/>
    <mergeCell ref="U5:U6"/>
    <mergeCell ref="AD5:AD6"/>
    <mergeCell ref="A4:E4"/>
    <mergeCell ref="F4:F6"/>
    <mergeCell ref="X5:X6"/>
    <mergeCell ref="Y5:Y6"/>
    <mergeCell ref="Z5:Z6"/>
    <mergeCell ref="AA5:AA6"/>
    <mergeCell ref="AB5:AB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PageLayoutView="0" workbookViewId="0" topLeftCell="A7">
      <selection activeCell="F17" sqref="F17"/>
    </sheetView>
  </sheetViews>
  <sheetFormatPr defaultColWidth="9.16015625" defaultRowHeight="12.75" customHeight="1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  <col min="7" max="9" width="12" style="0" customWidth="1"/>
    <col min="10" max="243" width="10.66015625" style="0" customWidth="1"/>
  </cols>
  <sheetData>
    <row r="1" spans="1:9" ht="12.75" customHeight="1">
      <c r="A1" s="59"/>
      <c r="B1" s="76"/>
      <c r="C1" s="60"/>
      <c r="D1" s="60"/>
      <c r="E1" s="60"/>
      <c r="F1" s="61" t="s">
        <v>68</v>
      </c>
      <c r="G1" s="62"/>
      <c r="H1" s="62"/>
      <c r="I1" s="62"/>
    </row>
    <row r="2" spans="1:9" ht="22.5" customHeight="1">
      <c r="A2" s="113" t="s">
        <v>119</v>
      </c>
      <c r="B2" s="110"/>
      <c r="C2" s="111"/>
      <c r="D2" s="111"/>
      <c r="E2" s="111"/>
      <c r="F2" s="111"/>
      <c r="G2" s="62"/>
      <c r="H2" s="62"/>
      <c r="I2" s="62"/>
    </row>
    <row r="3" spans="1:9" ht="12.75" customHeight="1">
      <c r="A3" s="120" t="s">
        <v>0</v>
      </c>
      <c r="B3" s="76"/>
      <c r="C3" s="76"/>
      <c r="D3" s="75"/>
      <c r="E3" s="75"/>
      <c r="F3" s="84" t="s">
        <v>137</v>
      </c>
      <c r="G3" s="62"/>
      <c r="H3" s="62"/>
      <c r="I3" s="62"/>
    </row>
    <row r="4" spans="1:9" ht="21.75" customHeight="1">
      <c r="A4" s="112" t="s">
        <v>266</v>
      </c>
      <c r="B4" s="112"/>
      <c r="C4" s="112"/>
      <c r="D4" s="235" t="s">
        <v>110</v>
      </c>
      <c r="E4" s="216" t="s">
        <v>49</v>
      </c>
      <c r="F4" s="203" t="s">
        <v>219</v>
      </c>
      <c r="G4" s="62"/>
      <c r="H4" s="62"/>
      <c r="I4" s="62"/>
    </row>
    <row r="5" spans="1:9" ht="21.75" customHeight="1">
      <c r="A5" s="53" t="s">
        <v>107</v>
      </c>
      <c r="B5" s="53" t="s">
        <v>189</v>
      </c>
      <c r="C5" s="53" t="s">
        <v>185</v>
      </c>
      <c r="D5" s="235"/>
      <c r="E5" s="213"/>
      <c r="F5" s="203"/>
      <c r="G5" s="62"/>
      <c r="H5" s="62"/>
      <c r="I5" s="62"/>
    </row>
    <row r="6" spans="1:9" ht="21.75" customHeight="1">
      <c r="A6" s="194">
        <v>201</v>
      </c>
      <c r="B6" s="194"/>
      <c r="C6" s="194"/>
      <c r="D6" s="195" t="s">
        <v>440</v>
      </c>
      <c r="E6" s="196" t="s">
        <v>275</v>
      </c>
      <c r="F6" s="197">
        <f>F7+F9+F12</f>
        <v>124350</v>
      </c>
      <c r="G6" s="62"/>
      <c r="H6" s="62"/>
      <c r="I6" s="62"/>
    </row>
    <row r="7" spans="1:9" ht="21.75" customHeight="1">
      <c r="A7" s="194">
        <v>201</v>
      </c>
      <c r="B7" s="194" t="s">
        <v>421</v>
      </c>
      <c r="C7" s="194"/>
      <c r="D7" s="195" t="s">
        <v>440</v>
      </c>
      <c r="E7" s="188" t="s">
        <v>441</v>
      </c>
      <c r="F7" s="198">
        <v>10350</v>
      </c>
      <c r="G7" s="62"/>
      <c r="H7" s="62"/>
      <c r="I7" s="62"/>
    </row>
    <row r="8" spans="1:9" ht="21.75" customHeight="1">
      <c r="A8" s="194">
        <v>201</v>
      </c>
      <c r="B8" s="194" t="s">
        <v>421</v>
      </c>
      <c r="C8" s="194">
        <v>99</v>
      </c>
      <c r="D8" s="195" t="s">
        <v>333</v>
      </c>
      <c r="E8" s="199" t="s">
        <v>442</v>
      </c>
      <c r="F8" s="198">
        <v>10350</v>
      </c>
      <c r="G8" s="62"/>
      <c r="H8" s="62"/>
      <c r="I8" s="62"/>
    </row>
    <row r="9" spans="1:9" ht="21.75" customHeight="1">
      <c r="A9" s="194" t="s">
        <v>443</v>
      </c>
      <c r="B9" s="194" t="s">
        <v>379</v>
      </c>
      <c r="C9" s="194"/>
      <c r="D9" s="195" t="s">
        <v>333</v>
      </c>
      <c r="E9" s="188" t="s">
        <v>444</v>
      </c>
      <c r="F9" s="200">
        <v>34000</v>
      </c>
      <c r="G9" s="62"/>
      <c r="H9" s="62"/>
      <c r="I9" s="62"/>
    </row>
    <row r="10" spans="1:9" ht="21.75" customHeight="1">
      <c r="A10" s="194" t="s">
        <v>443</v>
      </c>
      <c r="B10" s="194" t="s">
        <v>379</v>
      </c>
      <c r="C10" s="194" t="s">
        <v>378</v>
      </c>
      <c r="D10" s="195" t="s">
        <v>333</v>
      </c>
      <c r="E10" s="201" t="s">
        <v>466</v>
      </c>
      <c r="F10" s="200">
        <v>14000</v>
      </c>
      <c r="G10" s="62"/>
      <c r="H10" s="62"/>
      <c r="I10" s="62"/>
    </row>
    <row r="11" spans="1:9" ht="21.75" customHeight="1">
      <c r="A11" s="194" t="s">
        <v>443</v>
      </c>
      <c r="B11" s="194" t="s">
        <v>379</v>
      </c>
      <c r="C11" s="194" t="s">
        <v>445</v>
      </c>
      <c r="D11" s="195" t="s">
        <v>333</v>
      </c>
      <c r="E11" s="201" t="s">
        <v>446</v>
      </c>
      <c r="F11" s="200">
        <v>20000</v>
      </c>
      <c r="G11" s="62"/>
      <c r="H11" s="62"/>
      <c r="I11" s="62"/>
    </row>
    <row r="12" spans="1:9" ht="21.75" customHeight="1">
      <c r="A12" s="194" t="s">
        <v>443</v>
      </c>
      <c r="B12" s="194" t="s">
        <v>447</v>
      </c>
      <c r="C12" s="194"/>
      <c r="D12" s="195" t="s">
        <v>333</v>
      </c>
      <c r="E12" s="188" t="s">
        <v>448</v>
      </c>
      <c r="F12" s="200">
        <v>80000</v>
      </c>
      <c r="G12" s="62"/>
      <c r="H12" s="62"/>
      <c r="I12" s="62"/>
    </row>
    <row r="13" spans="1:9" ht="21.75" customHeight="1">
      <c r="A13" s="194" t="s">
        <v>443</v>
      </c>
      <c r="B13" s="194" t="s">
        <v>447</v>
      </c>
      <c r="C13" s="194" t="s">
        <v>380</v>
      </c>
      <c r="D13" s="195" t="s">
        <v>333</v>
      </c>
      <c r="E13" s="201" t="s">
        <v>449</v>
      </c>
      <c r="F13" s="200">
        <v>80000</v>
      </c>
      <c r="G13" s="62"/>
      <c r="H13" s="62"/>
      <c r="I13" s="62"/>
    </row>
    <row r="14" spans="1:9" ht="21.75" customHeight="1">
      <c r="A14" s="194" t="s">
        <v>450</v>
      </c>
      <c r="B14" s="194"/>
      <c r="C14" s="194"/>
      <c r="D14" s="195" t="s">
        <v>333</v>
      </c>
      <c r="E14" s="188" t="s">
        <v>345</v>
      </c>
      <c r="F14" s="200">
        <v>3000</v>
      </c>
      <c r="G14" s="62"/>
      <c r="H14" s="62"/>
      <c r="I14" s="62"/>
    </row>
    <row r="15" spans="1:9" ht="21.75" customHeight="1">
      <c r="A15" s="194" t="s">
        <v>450</v>
      </c>
      <c r="B15" s="194" t="s">
        <v>451</v>
      </c>
      <c r="C15" s="194"/>
      <c r="D15" s="195" t="s">
        <v>333</v>
      </c>
      <c r="E15" s="188" t="s">
        <v>452</v>
      </c>
      <c r="F15" s="200">
        <v>3000</v>
      </c>
      <c r="G15" s="62"/>
      <c r="H15" s="62"/>
      <c r="I15" s="62"/>
    </row>
    <row r="16" spans="1:6" ht="21.75" customHeight="1">
      <c r="A16" s="194" t="s">
        <v>450</v>
      </c>
      <c r="B16" s="194" t="s">
        <v>451</v>
      </c>
      <c r="C16" s="194" t="s">
        <v>453</v>
      </c>
      <c r="D16" s="195" t="s">
        <v>333</v>
      </c>
      <c r="E16" s="201" t="s">
        <v>454</v>
      </c>
      <c r="F16" s="200">
        <v>3000</v>
      </c>
    </row>
    <row r="17" spans="1:6" ht="21.75" customHeight="1">
      <c r="A17" s="194" t="s">
        <v>455</v>
      </c>
      <c r="B17" s="194"/>
      <c r="C17" s="194"/>
      <c r="D17" s="195" t="s">
        <v>333</v>
      </c>
      <c r="E17" s="188" t="s">
        <v>302</v>
      </c>
      <c r="F17" s="200">
        <v>249592</v>
      </c>
    </row>
    <row r="18" spans="1:6" ht="21.75" customHeight="1">
      <c r="A18" s="194" t="s">
        <v>455</v>
      </c>
      <c r="B18" s="194" t="s">
        <v>378</v>
      </c>
      <c r="C18" s="194"/>
      <c r="D18" s="195" t="s">
        <v>333</v>
      </c>
      <c r="E18" s="188" t="s">
        <v>456</v>
      </c>
      <c r="F18" s="200">
        <v>249592</v>
      </c>
    </row>
    <row r="19" spans="1:6" ht="21.75" customHeight="1">
      <c r="A19" s="194" t="s">
        <v>455</v>
      </c>
      <c r="B19" s="194" t="s">
        <v>378</v>
      </c>
      <c r="C19" s="194" t="s">
        <v>445</v>
      </c>
      <c r="D19" s="195" t="s">
        <v>333</v>
      </c>
      <c r="E19" s="201" t="s">
        <v>457</v>
      </c>
      <c r="F19" s="200">
        <v>249592</v>
      </c>
    </row>
    <row r="20" spans="1:6" ht="21.75" customHeight="1">
      <c r="A20" s="194" t="s">
        <v>458</v>
      </c>
      <c r="B20" s="194"/>
      <c r="C20" s="194"/>
      <c r="D20" s="195" t="s">
        <v>333</v>
      </c>
      <c r="E20" s="188" t="s">
        <v>352</v>
      </c>
      <c r="F20" s="200">
        <v>220000</v>
      </c>
    </row>
    <row r="21" spans="1:6" ht="21.75" customHeight="1">
      <c r="A21" s="194" t="s">
        <v>458</v>
      </c>
      <c r="B21" s="194" t="s">
        <v>459</v>
      </c>
      <c r="C21" s="194"/>
      <c r="D21" s="195" t="s">
        <v>333</v>
      </c>
      <c r="E21" s="188" t="s">
        <v>460</v>
      </c>
      <c r="F21" s="200">
        <v>220000</v>
      </c>
    </row>
    <row r="22" spans="1:6" ht="21.75" customHeight="1">
      <c r="A22" s="194" t="s">
        <v>458</v>
      </c>
      <c r="B22" s="194" t="s">
        <v>459</v>
      </c>
      <c r="C22" s="194" t="s">
        <v>421</v>
      </c>
      <c r="D22" s="195" t="s">
        <v>333</v>
      </c>
      <c r="E22" s="201" t="s">
        <v>461</v>
      </c>
      <c r="F22" s="200">
        <v>220000</v>
      </c>
    </row>
    <row r="23" spans="1:6" ht="21.75" customHeight="1">
      <c r="A23" s="194" t="s">
        <v>462</v>
      </c>
      <c r="B23" s="194"/>
      <c r="C23" s="194"/>
      <c r="D23" s="195" t="s">
        <v>333</v>
      </c>
      <c r="E23" s="188" t="s">
        <v>326</v>
      </c>
      <c r="F23" s="200">
        <v>58400</v>
      </c>
    </row>
    <row r="24" spans="1:6" ht="21.75" customHeight="1">
      <c r="A24" s="194" t="s">
        <v>462</v>
      </c>
      <c r="B24" s="194" t="s">
        <v>463</v>
      </c>
      <c r="C24" s="194"/>
      <c r="D24" s="195" t="s">
        <v>333</v>
      </c>
      <c r="E24" s="188" t="s">
        <v>464</v>
      </c>
      <c r="F24" s="200">
        <v>58400</v>
      </c>
    </row>
    <row r="25" spans="1:6" ht="21.75" customHeight="1">
      <c r="A25" s="194" t="s">
        <v>462</v>
      </c>
      <c r="B25" s="194" t="s">
        <v>463</v>
      </c>
      <c r="C25" s="194" t="s">
        <v>423</v>
      </c>
      <c r="D25" s="195" t="s">
        <v>333</v>
      </c>
      <c r="E25" s="201" t="s">
        <v>465</v>
      </c>
      <c r="F25" s="200">
        <v>58400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59"/>
      <c r="B1" s="60"/>
      <c r="C1" s="75"/>
      <c r="D1" s="75"/>
      <c r="E1" s="75"/>
      <c r="F1" s="60"/>
      <c r="G1" s="60"/>
      <c r="H1" s="61" t="s">
        <v>111</v>
      </c>
      <c r="I1" s="62"/>
      <c r="J1" s="62"/>
      <c r="K1" s="62"/>
    </row>
    <row r="2" spans="1:11" ht="24.75" customHeight="1">
      <c r="A2" s="63" t="s">
        <v>207</v>
      </c>
      <c r="B2" s="63"/>
      <c r="C2" s="77"/>
      <c r="D2" s="77"/>
      <c r="E2" s="77"/>
      <c r="F2" s="63"/>
      <c r="G2" s="63"/>
      <c r="H2" s="63"/>
      <c r="I2" s="62"/>
      <c r="J2" s="62"/>
      <c r="K2" s="62"/>
    </row>
    <row r="3" spans="1:11" ht="24.75" customHeight="1">
      <c r="A3" s="59" t="s">
        <v>0</v>
      </c>
      <c r="B3" s="59"/>
      <c r="C3" s="76"/>
      <c r="D3" s="76"/>
      <c r="E3" s="76"/>
      <c r="F3" s="75"/>
      <c r="G3" s="75"/>
      <c r="H3" s="84" t="s">
        <v>14</v>
      </c>
      <c r="I3" s="62"/>
      <c r="J3" s="62"/>
      <c r="K3" s="62"/>
    </row>
    <row r="4" spans="1:11" ht="21.75" customHeight="1">
      <c r="A4" s="86" t="s">
        <v>60</v>
      </c>
      <c r="B4" s="86"/>
      <c r="C4" s="86"/>
      <c r="D4" s="86"/>
      <c r="E4" s="87"/>
      <c r="F4" s="216" t="s">
        <v>61</v>
      </c>
      <c r="G4" s="216" t="s">
        <v>22</v>
      </c>
      <c r="H4" s="203" t="s">
        <v>157</v>
      </c>
      <c r="I4" s="62"/>
      <c r="J4" s="62"/>
      <c r="K4" s="62"/>
    </row>
    <row r="5" spans="1:11" ht="47.25" customHeight="1">
      <c r="A5" s="85" t="s">
        <v>107</v>
      </c>
      <c r="B5" s="85" t="s">
        <v>189</v>
      </c>
      <c r="C5" s="85" t="s">
        <v>185</v>
      </c>
      <c r="D5" s="85" t="s">
        <v>128</v>
      </c>
      <c r="E5" s="85" t="s">
        <v>100</v>
      </c>
      <c r="F5" s="216"/>
      <c r="G5" s="216"/>
      <c r="H5" s="203"/>
      <c r="I5" s="62"/>
      <c r="J5" s="62"/>
      <c r="K5" s="62"/>
    </row>
    <row r="6" spans="1:11" ht="24.75" customHeight="1">
      <c r="A6" s="139"/>
      <c r="B6" s="131"/>
      <c r="C6" s="135"/>
      <c r="D6" s="134"/>
      <c r="E6" s="135"/>
      <c r="F6" s="138"/>
      <c r="G6" s="136"/>
      <c r="H6" s="137"/>
      <c r="I6" s="62"/>
      <c r="J6" s="62"/>
      <c r="K6" s="62"/>
    </row>
    <row r="7" spans="1:11" ht="24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4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24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24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24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24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24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24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24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24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24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59"/>
      <c r="B1" s="60"/>
      <c r="C1" s="75"/>
      <c r="D1" s="75"/>
      <c r="E1" s="75"/>
      <c r="F1" s="60"/>
      <c r="G1" s="60"/>
      <c r="H1" s="61" t="s">
        <v>48</v>
      </c>
      <c r="I1" s="62"/>
      <c r="J1" s="62"/>
      <c r="K1" s="62"/>
    </row>
    <row r="2" spans="1:11" ht="24.75" customHeight="1">
      <c r="A2" s="63" t="s">
        <v>191</v>
      </c>
      <c r="B2" s="63"/>
      <c r="C2" s="77"/>
      <c r="D2" s="77"/>
      <c r="E2" s="77"/>
      <c r="F2" s="63"/>
      <c r="G2" s="63"/>
      <c r="H2" s="63"/>
      <c r="I2" s="62"/>
      <c r="J2" s="62"/>
      <c r="K2" s="62"/>
    </row>
    <row r="3" spans="1:11" ht="24.75" customHeight="1">
      <c r="A3" s="59" t="s">
        <v>0</v>
      </c>
      <c r="B3" s="59"/>
      <c r="C3" s="76"/>
      <c r="D3" s="76"/>
      <c r="E3" s="76"/>
      <c r="F3" s="75"/>
      <c r="G3" s="75"/>
      <c r="H3" s="84" t="s">
        <v>14</v>
      </c>
      <c r="I3" s="62"/>
      <c r="J3" s="62"/>
      <c r="K3" s="62"/>
    </row>
    <row r="4" spans="1:11" ht="21.75" customHeight="1">
      <c r="A4" s="86" t="s">
        <v>60</v>
      </c>
      <c r="B4" s="86"/>
      <c r="C4" s="86"/>
      <c r="D4" s="86"/>
      <c r="E4" s="87"/>
      <c r="F4" s="216" t="s">
        <v>61</v>
      </c>
      <c r="G4" s="216" t="s">
        <v>22</v>
      </c>
      <c r="H4" s="203" t="s">
        <v>157</v>
      </c>
      <c r="I4" s="62"/>
      <c r="J4" s="62"/>
      <c r="K4" s="62"/>
    </row>
    <row r="5" spans="1:11" ht="47.25" customHeight="1">
      <c r="A5" s="85" t="s">
        <v>107</v>
      </c>
      <c r="B5" s="85" t="s">
        <v>189</v>
      </c>
      <c r="C5" s="85" t="s">
        <v>185</v>
      </c>
      <c r="D5" s="85" t="s">
        <v>128</v>
      </c>
      <c r="E5" s="85" t="s">
        <v>100</v>
      </c>
      <c r="F5" s="216"/>
      <c r="G5" s="216"/>
      <c r="H5" s="203"/>
      <c r="I5" s="62"/>
      <c r="J5" s="62"/>
      <c r="K5" s="62"/>
    </row>
    <row r="6" spans="1:11" ht="24.75" customHeight="1">
      <c r="A6" s="139"/>
      <c r="B6" s="131"/>
      <c r="C6" s="135"/>
      <c r="D6" s="134"/>
      <c r="E6" s="135"/>
      <c r="F6" s="138"/>
      <c r="G6" s="136"/>
      <c r="H6" s="137"/>
      <c r="I6" s="62"/>
      <c r="J6" s="62"/>
      <c r="K6" s="62"/>
    </row>
    <row r="7" spans="1:11" ht="24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4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24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24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24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24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24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24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24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24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24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75"/>
      <c r="C1" s="84"/>
      <c r="D1" s="103"/>
      <c r="E1" s="103"/>
      <c r="F1" s="84" t="s">
        <v>235</v>
      </c>
      <c r="G1" s="103"/>
    </row>
    <row r="2" spans="1:7" ht="22.5" customHeight="1">
      <c r="A2" s="104" t="s">
        <v>62</v>
      </c>
      <c r="B2" s="28"/>
      <c r="C2" s="104"/>
      <c r="D2" s="123"/>
      <c r="E2" s="123"/>
      <c r="F2" s="104"/>
      <c r="G2" s="103"/>
    </row>
    <row r="3" spans="1:7" ht="12.75" customHeight="1">
      <c r="A3" s="154" t="s">
        <v>0</v>
      </c>
      <c r="C3" s="105"/>
      <c r="D3" s="103"/>
      <c r="E3" s="103"/>
      <c r="F3" s="105" t="s">
        <v>14</v>
      </c>
      <c r="G3" s="103"/>
    </row>
    <row r="4" spans="1:7" ht="21.75" customHeight="1">
      <c r="A4" s="236" t="s">
        <v>96</v>
      </c>
      <c r="B4" s="237" t="s">
        <v>173</v>
      </c>
      <c r="C4" s="124" t="s">
        <v>268</v>
      </c>
      <c r="D4" s="124"/>
      <c r="E4" s="124"/>
      <c r="F4" s="124"/>
      <c r="G4" s="103"/>
    </row>
    <row r="5" spans="1:7" ht="21.75" customHeight="1">
      <c r="A5" s="236"/>
      <c r="B5" s="237"/>
      <c r="C5" s="122" t="s">
        <v>271</v>
      </c>
      <c r="D5" s="125" t="s">
        <v>164</v>
      </c>
      <c r="E5" s="126" t="s">
        <v>138</v>
      </c>
      <c r="F5" s="126" t="s">
        <v>214</v>
      </c>
      <c r="G5" s="103"/>
    </row>
    <row r="6" spans="1:7" ht="19.5" customHeight="1">
      <c r="A6" s="121" t="s">
        <v>61</v>
      </c>
      <c r="B6" s="127">
        <f>SUM(B7,B8,B9)</f>
        <v>140000</v>
      </c>
      <c r="C6" s="127">
        <f aca="true" t="shared" si="0" ref="C6:C11">SUM(D6,E6,F6)</f>
        <v>140000</v>
      </c>
      <c r="D6" s="128">
        <f>SUM(D7,D8,D9)</f>
        <v>140000</v>
      </c>
      <c r="E6" s="128">
        <f>SUM(E7,E8,E9)</f>
        <v>0</v>
      </c>
      <c r="F6" s="128">
        <f>SUM(F7,F8,F9)</f>
        <v>0</v>
      </c>
      <c r="G6" s="103"/>
    </row>
    <row r="7" spans="1:7" ht="19.5" customHeight="1">
      <c r="A7" s="106" t="s">
        <v>136</v>
      </c>
      <c r="B7" s="69"/>
      <c r="C7" s="127">
        <f t="shared" si="0"/>
        <v>0</v>
      </c>
      <c r="D7" s="69"/>
      <c r="E7" s="69"/>
      <c r="F7" s="69"/>
      <c r="G7" s="103"/>
    </row>
    <row r="8" spans="1:7" ht="19.5" customHeight="1">
      <c r="A8" s="106" t="s">
        <v>130</v>
      </c>
      <c r="B8" s="69">
        <v>70000</v>
      </c>
      <c r="C8" s="127">
        <f>SUM(D8,E8,F8)</f>
        <v>70000</v>
      </c>
      <c r="D8" s="69">
        <v>70000</v>
      </c>
      <c r="E8" s="69"/>
      <c r="F8" s="69"/>
      <c r="G8" s="103"/>
    </row>
    <row r="9" spans="1:7" ht="19.5" customHeight="1">
      <c r="A9" s="106" t="s">
        <v>133</v>
      </c>
      <c r="B9" s="129">
        <f>SUM(B10,B11)</f>
        <v>70000</v>
      </c>
      <c r="C9" s="127">
        <f>SUM(D9,E9,F9)</f>
        <v>70000</v>
      </c>
      <c r="D9" s="129">
        <v>70000</v>
      </c>
      <c r="E9" s="129">
        <f>SUM(E10,E11)</f>
        <v>0</v>
      </c>
      <c r="F9" s="129">
        <f>SUM(F10,F11)</f>
        <v>0</v>
      </c>
      <c r="G9" s="103"/>
    </row>
    <row r="10" spans="1:7" ht="19.5" customHeight="1">
      <c r="A10" s="107" t="s">
        <v>47</v>
      </c>
      <c r="B10" s="69">
        <v>70000</v>
      </c>
      <c r="C10" s="127">
        <f t="shared" si="0"/>
        <v>70000</v>
      </c>
      <c r="D10" s="69">
        <v>70000</v>
      </c>
      <c r="E10" s="69"/>
      <c r="F10" s="69"/>
      <c r="G10" s="103"/>
    </row>
    <row r="11" spans="1:7" ht="19.5" customHeight="1">
      <c r="A11" s="106" t="s">
        <v>73</v>
      </c>
      <c r="B11" s="69"/>
      <c r="C11" s="127">
        <f t="shared" si="0"/>
        <v>0</v>
      </c>
      <c r="D11" s="69"/>
      <c r="E11" s="69"/>
      <c r="F11" s="69"/>
      <c r="G11" s="103"/>
    </row>
    <row r="12" spans="1:7" ht="19.5" customHeight="1">
      <c r="A12" s="103"/>
      <c r="B12" s="103"/>
      <c r="C12" s="103"/>
      <c r="D12" s="103"/>
      <c r="E12" s="103"/>
      <c r="F12" s="103"/>
      <c r="G12" s="103"/>
    </row>
    <row r="13" spans="1:7" ht="19.5" customHeight="1">
      <c r="A13" s="103"/>
      <c r="B13" s="103"/>
      <c r="C13" s="103"/>
      <c r="D13" s="103"/>
      <c r="E13" s="103"/>
      <c r="F13" s="103"/>
      <c r="G13" s="103"/>
    </row>
    <row r="14" spans="1:7" ht="19.5" customHeight="1">
      <c r="A14" s="103"/>
      <c r="B14" s="103"/>
      <c r="C14" s="103"/>
      <c r="D14" s="103"/>
      <c r="E14" s="103"/>
      <c r="F14" s="103"/>
      <c r="G14" s="103"/>
    </row>
    <row r="15" spans="1:7" ht="19.5" customHeight="1">
      <c r="A15" s="103"/>
      <c r="B15" s="103"/>
      <c r="C15" s="103"/>
      <c r="D15" s="103"/>
      <c r="E15" s="103"/>
      <c r="F15" s="103"/>
      <c r="G15" s="103"/>
    </row>
    <row r="16" spans="1:7" ht="19.5" customHeight="1">
      <c r="A16" s="103"/>
      <c r="B16" s="103"/>
      <c r="C16" s="103"/>
      <c r="D16" s="103"/>
      <c r="E16" s="103"/>
      <c r="F16" s="103"/>
      <c r="G16" s="103"/>
    </row>
    <row r="17" spans="1:7" ht="19.5" customHeight="1">
      <c r="A17" s="103"/>
      <c r="B17" s="103"/>
      <c r="C17" s="103"/>
      <c r="D17" s="103"/>
      <c r="E17" s="103"/>
      <c r="F17" s="103"/>
      <c r="G17" s="103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E6" sqref="E6"/>
    </sheetView>
  </sheetViews>
  <sheetFormatPr defaultColWidth="9.16015625" defaultRowHeight="12.75" customHeight="1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  <col min="8" max="10" width="12" style="0" customWidth="1"/>
  </cols>
  <sheetData>
    <row r="1" spans="1:10" ht="24.75" customHeight="1">
      <c r="A1" s="59"/>
      <c r="B1" s="60"/>
      <c r="C1" s="75"/>
      <c r="D1" s="75"/>
      <c r="E1" s="75"/>
      <c r="F1" s="75"/>
      <c r="G1" s="61" t="s">
        <v>187</v>
      </c>
      <c r="H1" s="62"/>
      <c r="I1" s="62"/>
      <c r="J1" s="62"/>
    </row>
    <row r="2" spans="1:10" ht="24.75" customHeight="1">
      <c r="A2" s="63" t="s">
        <v>239</v>
      </c>
      <c r="B2" s="63"/>
      <c r="C2" s="77"/>
      <c r="D2" s="77"/>
      <c r="E2" s="77"/>
      <c r="F2" s="77"/>
      <c r="G2" s="63"/>
      <c r="H2" s="62"/>
      <c r="I2" s="62"/>
      <c r="J2" s="62"/>
    </row>
    <row r="3" spans="1:10" ht="24.75" customHeight="1">
      <c r="A3" s="120" t="s">
        <v>0</v>
      </c>
      <c r="B3" s="76"/>
      <c r="C3" s="76"/>
      <c r="D3" s="76"/>
      <c r="E3" s="76"/>
      <c r="F3" s="76"/>
      <c r="G3" s="84" t="s">
        <v>14</v>
      </c>
      <c r="H3" s="62"/>
      <c r="I3" s="62"/>
      <c r="J3" s="62"/>
    </row>
    <row r="4" spans="1:10" ht="21.75" customHeight="1">
      <c r="A4" s="238" t="s">
        <v>128</v>
      </c>
      <c r="B4" s="238" t="s">
        <v>201</v>
      </c>
      <c r="C4" s="238" t="s">
        <v>234</v>
      </c>
      <c r="D4" s="238" t="s">
        <v>129</v>
      </c>
      <c r="E4" s="205" t="s">
        <v>89</v>
      </c>
      <c r="F4" s="240" t="s">
        <v>58</v>
      </c>
      <c r="G4" s="203" t="s">
        <v>206</v>
      </c>
      <c r="H4" s="62"/>
      <c r="I4" s="62"/>
      <c r="J4" s="62"/>
    </row>
    <row r="5" spans="1:10" ht="47.25" customHeight="1">
      <c r="A5" s="239"/>
      <c r="B5" s="239"/>
      <c r="C5" s="239"/>
      <c r="D5" s="239"/>
      <c r="E5" s="206"/>
      <c r="F5" s="241"/>
      <c r="G5" s="204"/>
      <c r="H5" s="62"/>
      <c r="I5" s="62"/>
      <c r="J5" s="62"/>
    </row>
    <row r="6" spans="1:10" ht="24.75" customHeight="1">
      <c r="A6" s="139"/>
      <c r="B6" s="135"/>
      <c r="C6" s="134"/>
      <c r="D6" s="131"/>
      <c r="E6" s="131"/>
      <c r="F6" s="69"/>
      <c r="G6" s="155"/>
      <c r="H6" s="62"/>
      <c r="I6" s="62"/>
      <c r="J6" s="62"/>
    </row>
    <row r="7" spans="1:10" ht="24.7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24.7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24.75" customHeight="1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ht="24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24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24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24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24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24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24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4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1">
      <selection activeCell="B6" sqref="B6"/>
    </sheetView>
  </sheetViews>
  <sheetFormatPr defaultColWidth="8.66015625" defaultRowHeight="20.25" customHeight="1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  <col min="5" max="7" width="12" style="0" customWidth="1"/>
  </cols>
  <sheetData>
    <row r="1" spans="2:7" ht="21.75" customHeight="1">
      <c r="B1" s="60"/>
      <c r="C1" s="60"/>
      <c r="D1" s="61" t="s">
        <v>112</v>
      </c>
      <c r="E1" s="62"/>
      <c r="F1" s="62"/>
      <c r="G1" s="62"/>
    </row>
    <row r="2" spans="1:7" ht="21.75" customHeight="1">
      <c r="A2" s="63" t="s">
        <v>34</v>
      </c>
      <c r="B2" s="63"/>
      <c r="C2" s="63"/>
      <c r="D2" s="63"/>
      <c r="E2" s="62"/>
      <c r="F2" s="62"/>
      <c r="G2" s="62"/>
    </row>
    <row r="3" spans="1:7" ht="21.75" customHeight="1">
      <c r="A3" s="59" t="s">
        <v>0</v>
      </c>
      <c r="B3" s="59"/>
      <c r="C3" s="59"/>
      <c r="D3" s="61" t="s">
        <v>14</v>
      </c>
      <c r="E3" s="62"/>
      <c r="F3" s="62"/>
      <c r="G3" s="62"/>
    </row>
    <row r="4" spans="1:7" ht="21.75" customHeight="1">
      <c r="A4" s="202" t="s">
        <v>186</v>
      </c>
      <c r="B4" s="202"/>
      <c r="C4" s="202" t="s">
        <v>251</v>
      </c>
      <c r="D4" s="202"/>
      <c r="E4" s="62"/>
      <c r="F4" s="62"/>
      <c r="G4" s="62"/>
    </row>
    <row r="5" spans="1:7" ht="21.75" customHeight="1">
      <c r="A5" s="64" t="s">
        <v>63</v>
      </c>
      <c r="B5" s="65" t="s">
        <v>175</v>
      </c>
      <c r="C5" s="64" t="s">
        <v>63</v>
      </c>
      <c r="D5" s="65" t="s">
        <v>175</v>
      </c>
      <c r="E5" s="62"/>
      <c r="F5" s="62"/>
      <c r="G5" s="62"/>
    </row>
    <row r="6" spans="1:7" ht="21.75" customHeight="1">
      <c r="A6" s="66" t="s">
        <v>24</v>
      </c>
      <c r="B6" s="157">
        <v>4398795.8</v>
      </c>
      <c r="C6" s="67" t="s">
        <v>37</v>
      </c>
      <c r="D6" s="157">
        <v>2228287</v>
      </c>
      <c r="E6" s="62"/>
      <c r="F6" s="62"/>
      <c r="G6" s="62"/>
    </row>
    <row r="7" spans="1:7" ht="21.75" customHeight="1">
      <c r="A7" s="66" t="s">
        <v>160</v>
      </c>
      <c r="B7" s="157"/>
      <c r="C7" s="68" t="s">
        <v>55</v>
      </c>
      <c r="D7" s="157"/>
      <c r="E7" s="62"/>
      <c r="F7" s="62"/>
      <c r="G7" s="62"/>
    </row>
    <row r="8" spans="1:7" ht="21.75" customHeight="1">
      <c r="A8" s="66" t="s">
        <v>45</v>
      </c>
      <c r="B8" s="157"/>
      <c r="C8" s="67" t="s">
        <v>218</v>
      </c>
      <c r="D8" s="157">
        <v>3000</v>
      </c>
      <c r="E8" s="62"/>
      <c r="F8" s="62"/>
      <c r="G8" s="62"/>
    </row>
    <row r="9" spans="1:7" ht="21.75" customHeight="1">
      <c r="A9" s="66" t="s">
        <v>145</v>
      </c>
      <c r="B9" s="157"/>
      <c r="C9" s="67" t="s">
        <v>120</v>
      </c>
      <c r="D9" s="157"/>
      <c r="E9" s="62"/>
      <c r="F9" s="62"/>
      <c r="G9" s="62"/>
    </row>
    <row r="10" spans="1:7" ht="21.75" customHeight="1">
      <c r="A10" s="66" t="s">
        <v>230</v>
      </c>
      <c r="B10" s="157"/>
      <c r="C10" s="67" t="s">
        <v>194</v>
      </c>
      <c r="D10" s="157"/>
      <c r="E10" s="62"/>
      <c r="F10" s="62"/>
      <c r="G10" s="62"/>
    </row>
    <row r="11" spans="1:7" ht="21.75" customHeight="1">
      <c r="A11" s="66" t="s">
        <v>116</v>
      </c>
      <c r="B11" s="157"/>
      <c r="C11" s="67" t="s">
        <v>51</v>
      </c>
      <c r="D11" s="157"/>
      <c r="E11" s="62"/>
      <c r="F11" s="62"/>
      <c r="G11" s="62"/>
    </row>
    <row r="12" spans="1:7" ht="21.75" customHeight="1">
      <c r="A12" s="66" t="s">
        <v>135</v>
      </c>
      <c r="B12" s="157"/>
      <c r="C12" s="67" t="s">
        <v>246</v>
      </c>
      <c r="D12" s="157"/>
      <c r="E12" s="62"/>
      <c r="F12" s="62"/>
      <c r="G12" s="62"/>
    </row>
    <row r="13" spans="1:7" ht="21.75" customHeight="1">
      <c r="A13" s="66" t="s">
        <v>267</v>
      </c>
      <c r="B13" s="157"/>
      <c r="C13" s="67" t="s">
        <v>144</v>
      </c>
      <c r="D13" s="157">
        <v>1465889.8</v>
      </c>
      <c r="E13" s="62"/>
      <c r="F13" s="62"/>
      <c r="G13" s="62"/>
    </row>
    <row r="14" spans="1:7" ht="21.75" customHeight="1">
      <c r="A14" s="66"/>
      <c r="B14" s="157"/>
      <c r="C14" s="68" t="s">
        <v>66</v>
      </c>
      <c r="D14" s="157"/>
      <c r="E14" s="62"/>
      <c r="F14" s="62"/>
      <c r="G14" s="62"/>
    </row>
    <row r="15" spans="1:7" ht="21.75" customHeight="1">
      <c r="A15" s="66"/>
      <c r="B15" s="157"/>
      <c r="C15" s="67" t="s">
        <v>121</v>
      </c>
      <c r="D15" s="157">
        <v>101073</v>
      </c>
      <c r="E15" s="62"/>
      <c r="F15" s="62"/>
      <c r="G15" s="62"/>
    </row>
    <row r="16" spans="1:7" ht="21.75" customHeight="1">
      <c r="A16" s="66"/>
      <c r="B16" s="157"/>
      <c r="C16" s="67" t="s">
        <v>114</v>
      </c>
      <c r="D16" s="157"/>
      <c r="E16" s="62"/>
      <c r="F16" s="62"/>
      <c r="G16" s="62"/>
    </row>
    <row r="17" spans="1:7" ht="21.75" customHeight="1">
      <c r="A17" s="66"/>
      <c r="B17" s="157"/>
      <c r="C17" s="67" t="s">
        <v>247</v>
      </c>
      <c r="D17" s="157">
        <v>220000</v>
      </c>
      <c r="E17" s="62"/>
      <c r="F17" s="62"/>
      <c r="G17" s="62"/>
    </row>
    <row r="18" spans="1:7" ht="21.75" customHeight="1">
      <c r="A18" s="66"/>
      <c r="B18" s="157"/>
      <c r="C18" s="67" t="s">
        <v>210</v>
      </c>
      <c r="D18" s="157"/>
      <c r="E18" s="62"/>
      <c r="F18" s="62"/>
      <c r="G18" s="62"/>
    </row>
    <row r="19" spans="1:7" ht="21.75" customHeight="1">
      <c r="A19" s="70"/>
      <c r="B19" s="157"/>
      <c r="C19" s="66" t="s">
        <v>85</v>
      </c>
      <c r="D19" s="157"/>
      <c r="E19" s="62"/>
      <c r="F19" s="62"/>
      <c r="G19" s="62"/>
    </row>
    <row r="20" spans="1:7" ht="21.75" customHeight="1">
      <c r="A20" s="66"/>
      <c r="B20" s="157"/>
      <c r="C20" s="67" t="s">
        <v>98</v>
      </c>
      <c r="D20" s="157">
        <v>58400</v>
      </c>
      <c r="E20" s="62"/>
      <c r="F20" s="62"/>
      <c r="G20" s="62"/>
    </row>
    <row r="21" spans="1:7" ht="21.75" customHeight="1">
      <c r="A21" s="66"/>
      <c r="B21" s="157"/>
      <c r="C21" s="67" t="s">
        <v>226</v>
      </c>
      <c r="D21" s="157"/>
      <c r="E21" s="62"/>
      <c r="F21" s="62"/>
      <c r="G21" s="62"/>
    </row>
    <row r="22" spans="1:7" ht="21.75" customHeight="1">
      <c r="A22" s="70"/>
      <c r="B22" s="157"/>
      <c r="C22" s="66" t="s">
        <v>242</v>
      </c>
      <c r="D22" s="157"/>
      <c r="E22" s="62"/>
      <c r="F22" s="62"/>
      <c r="G22" s="62"/>
    </row>
    <row r="23" spans="1:7" ht="21.75" customHeight="1">
      <c r="A23" s="66"/>
      <c r="B23" s="157"/>
      <c r="C23" s="67" t="s">
        <v>216</v>
      </c>
      <c r="D23" s="157"/>
      <c r="E23" s="62"/>
      <c r="F23" s="62"/>
      <c r="G23" s="62"/>
    </row>
    <row r="24" spans="1:7" ht="21.75" customHeight="1">
      <c r="A24" s="66"/>
      <c r="B24" s="157"/>
      <c r="C24" s="67" t="s">
        <v>172</v>
      </c>
      <c r="D24" s="157"/>
      <c r="E24" s="62"/>
      <c r="F24" s="62"/>
      <c r="G24" s="62"/>
    </row>
    <row r="25" spans="1:7" ht="21.75" customHeight="1">
      <c r="A25" s="66"/>
      <c r="B25" s="157"/>
      <c r="C25" s="67" t="s">
        <v>213</v>
      </c>
      <c r="D25" s="157">
        <v>322146</v>
      </c>
      <c r="E25" s="62"/>
      <c r="F25" s="62"/>
      <c r="G25" s="62"/>
    </row>
    <row r="26" spans="1:7" ht="21.75" customHeight="1">
      <c r="A26" s="66"/>
      <c r="B26" s="157"/>
      <c r="C26" s="67" t="s">
        <v>97</v>
      </c>
      <c r="D26" s="157"/>
      <c r="E26" s="62"/>
      <c r="F26" s="62"/>
      <c r="G26" s="62"/>
    </row>
    <row r="27" spans="1:7" ht="21.75" customHeight="1">
      <c r="A27" s="70"/>
      <c r="B27" s="157"/>
      <c r="C27" s="66" t="s">
        <v>9</v>
      </c>
      <c r="D27" s="157"/>
      <c r="E27" s="62"/>
      <c r="F27" s="62"/>
      <c r="G27" s="62"/>
    </row>
    <row r="28" spans="1:7" ht="21.75" customHeight="1">
      <c r="A28" s="71"/>
      <c r="B28" s="157"/>
      <c r="C28" s="72" t="s">
        <v>205</v>
      </c>
      <c r="D28" s="157"/>
      <c r="E28" s="62"/>
      <c r="F28" s="62"/>
      <c r="G28" s="62"/>
    </row>
    <row r="29" spans="1:7" ht="21.75" customHeight="1">
      <c r="A29" s="71"/>
      <c r="B29" s="157"/>
      <c r="C29" s="66" t="s">
        <v>222</v>
      </c>
      <c r="D29" s="157"/>
      <c r="E29" s="62"/>
      <c r="F29" s="62"/>
      <c r="G29" s="62"/>
    </row>
    <row r="30" spans="1:7" ht="21.75" customHeight="1">
      <c r="A30" s="73"/>
      <c r="B30" s="157"/>
      <c r="C30" s="66" t="s">
        <v>170</v>
      </c>
      <c r="D30" s="157"/>
      <c r="E30" s="62"/>
      <c r="F30" s="62"/>
      <c r="G30" s="62"/>
    </row>
    <row r="31" spans="1:7" ht="21.75" customHeight="1">
      <c r="A31" s="73"/>
      <c r="B31" s="157"/>
      <c r="C31" s="66" t="s">
        <v>109</v>
      </c>
      <c r="D31" s="157"/>
      <c r="E31" s="62"/>
      <c r="F31" s="62"/>
      <c r="G31" s="62"/>
    </row>
    <row r="32" spans="1:7" ht="21.75" customHeight="1">
      <c r="A32" s="73"/>
      <c r="B32" s="157"/>
      <c r="C32" s="66" t="s">
        <v>81</v>
      </c>
      <c r="D32" s="158"/>
      <c r="E32" s="62"/>
      <c r="F32" s="62"/>
      <c r="G32" s="62"/>
    </row>
    <row r="33" spans="1:7" ht="21.75" customHeight="1">
      <c r="A33" s="64" t="s">
        <v>59</v>
      </c>
      <c r="B33" s="157">
        <f>SUM(B6:B13)</f>
        <v>4398795.8</v>
      </c>
      <c r="C33" s="64" t="s">
        <v>57</v>
      </c>
      <c r="D33" s="160">
        <f>SUM(D6:D32)</f>
        <v>4398795.8</v>
      </c>
      <c r="E33" s="62"/>
      <c r="F33" s="62"/>
      <c r="G33" s="62"/>
    </row>
    <row r="34" spans="1:7" ht="21.75" customHeight="1">
      <c r="A34" s="66" t="s">
        <v>197</v>
      </c>
      <c r="B34" s="157"/>
      <c r="C34" s="68" t="s">
        <v>79</v>
      </c>
      <c r="D34" s="158"/>
      <c r="E34" s="62"/>
      <c r="F34" s="62"/>
      <c r="G34" s="62"/>
    </row>
    <row r="35" spans="1:7" ht="21.75" customHeight="1">
      <c r="A35" s="66" t="s">
        <v>36</v>
      </c>
      <c r="B35" s="158"/>
      <c r="C35" s="50"/>
      <c r="D35" s="159"/>
      <c r="E35" s="62"/>
      <c r="F35" s="62"/>
      <c r="G35" s="62"/>
    </row>
    <row r="36" spans="1:7" ht="21.75" customHeight="1">
      <c r="A36" s="64" t="s">
        <v>27</v>
      </c>
      <c r="B36" s="159">
        <f>SUM(B33:B35)</f>
        <v>4398795.8</v>
      </c>
      <c r="C36" s="64" t="s">
        <v>6</v>
      </c>
      <c r="D36" s="158">
        <f>SUM(D33:D34)</f>
        <v>4398795.8</v>
      </c>
      <c r="E36" s="62"/>
      <c r="F36" s="62"/>
      <c r="G36" s="62"/>
    </row>
    <row r="37" spans="1:7" ht="21.75" customHeight="1">
      <c r="A37" s="62"/>
      <c r="B37" s="62"/>
      <c r="C37" s="62"/>
      <c r="D37" s="62"/>
      <c r="E37" s="62"/>
      <c r="F37" s="62"/>
      <c r="G37" s="62"/>
    </row>
    <row r="38" spans="1:7" ht="21.75" customHeight="1">
      <c r="A38" s="74"/>
      <c r="C38" s="22"/>
      <c r="D38" s="22"/>
      <c r="E38" s="62"/>
      <c r="F38" s="62"/>
      <c r="G38" s="62"/>
    </row>
  </sheetData>
  <sheetProtection/>
  <mergeCells count="2">
    <mergeCell ref="A4:B4"/>
    <mergeCell ref="C4:D4"/>
  </mergeCells>
  <printOptions horizontalCentered="1"/>
  <pageMargins left="0.5511810929756464" right="0.5511810929756464" top="0.7874015748031495" bottom="0.5905511811023622" header="0.5118110048489307" footer="0.7086613985497181"/>
  <pageSetup firstPageNumber="1" useFirstPageNumber="1" horizontalDpi="300" verticalDpi="300" orientation="portrait" paperSize="9" scale="95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46"/>
  <sheetViews>
    <sheetView showGridLines="0" showZeros="0" zoomScalePageLayoutView="0" workbookViewId="0" topLeftCell="A1">
      <selection activeCell="I35" sqref="I35"/>
    </sheetView>
  </sheetViews>
  <sheetFormatPr defaultColWidth="9.16015625" defaultRowHeight="12.75" customHeight="1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2" width="11.33203125" style="0" customWidth="1"/>
    <col min="23" max="97" width="12" style="0" customWidth="1"/>
  </cols>
  <sheetData>
    <row r="1" spans="1:97" ht="21.75" customHeight="1">
      <c r="A1" s="60"/>
      <c r="B1" s="75"/>
      <c r="C1" s="75"/>
      <c r="D1" s="75"/>
      <c r="E1" s="75"/>
      <c r="F1" s="75"/>
      <c r="G1" s="76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84" t="s">
        <v>212</v>
      </c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</row>
    <row r="2" spans="1:97" ht="21.75" customHeight="1">
      <c r="A2" s="63" t="s">
        <v>224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108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1:97" ht="21.75" customHeight="1">
      <c r="A3" s="120" t="s">
        <v>0</v>
      </c>
      <c r="B3" s="120"/>
      <c r="C3" s="120"/>
      <c r="D3" s="120"/>
      <c r="H3" s="74"/>
      <c r="I3" s="74"/>
      <c r="J3" s="74"/>
      <c r="K3" s="74"/>
      <c r="L3" s="74"/>
      <c r="M3" s="74"/>
      <c r="O3" s="74"/>
      <c r="P3" s="74"/>
      <c r="R3" s="74"/>
      <c r="S3" s="74"/>
      <c r="T3" s="74"/>
      <c r="U3" s="74"/>
      <c r="V3" s="109" t="s">
        <v>72</v>
      </c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</row>
    <row r="4" spans="1:97" ht="24.75" customHeight="1">
      <c r="A4" s="112" t="s">
        <v>167</v>
      </c>
      <c r="B4" s="112"/>
      <c r="C4" s="112"/>
      <c r="D4" s="118"/>
      <c r="E4" s="118"/>
      <c r="F4" s="214" t="s">
        <v>206</v>
      </c>
      <c r="G4" s="79" t="s">
        <v>166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8"/>
      <c r="T4" s="78"/>
      <c r="U4" s="78"/>
      <c r="V4" s="207" t="s">
        <v>36</v>
      </c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</row>
    <row r="5" spans="1:97" ht="24.75" customHeight="1">
      <c r="A5" s="112" t="s">
        <v>266</v>
      </c>
      <c r="B5" s="112"/>
      <c r="C5" s="112"/>
      <c r="D5" s="205" t="s">
        <v>128</v>
      </c>
      <c r="E5" s="205" t="s">
        <v>100</v>
      </c>
      <c r="F5" s="214"/>
      <c r="G5" s="209" t="s">
        <v>61</v>
      </c>
      <c r="H5" s="81" t="s">
        <v>56</v>
      </c>
      <c r="I5" s="80"/>
      <c r="J5" s="80"/>
      <c r="K5" s="80"/>
      <c r="L5" s="80"/>
      <c r="M5" s="80"/>
      <c r="N5" s="80"/>
      <c r="O5" s="80"/>
      <c r="P5" s="211" t="s">
        <v>138</v>
      </c>
      <c r="Q5" s="212" t="s">
        <v>203</v>
      </c>
      <c r="R5" s="212" t="s">
        <v>159</v>
      </c>
      <c r="S5" s="203" t="s">
        <v>238</v>
      </c>
      <c r="T5" s="203" t="s">
        <v>118</v>
      </c>
      <c r="U5" s="203" t="s">
        <v>220</v>
      </c>
      <c r="V5" s="207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ht="30" customHeight="1">
      <c r="A6" s="119" t="s">
        <v>107</v>
      </c>
      <c r="B6" s="119" t="s">
        <v>189</v>
      </c>
      <c r="C6" s="119" t="s">
        <v>185</v>
      </c>
      <c r="D6" s="206"/>
      <c r="E6" s="206"/>
      <c r="F6" s="215"/>
      <c r="G6" s="210"/>
      <c r="H6" s="82" t="s">
        <v>162</v>
      </c>
      <c r="I6" s="83" t="s">
        <v>10</v>
      </c>
      <c r="J6" s="83" t="s">
        <v>88</v>
      </c>
      <c r="K6" s="83" t="s">
        <v>150</v>
      </c>
      <c r="L6" s="83" t="s">
        <v>44</v>
      </c>
      <c r="M6" s="83" t="s">
        <v>108</v>
      </c>
      <c r="N6" s="83" t="s">
        <v>177</v>
      </c>
      <c r="O6" s="83" t="s">
        <v>260</v>
      </c>
      <c r="P6" s="204"/>
      <c r="Q6" s="204"/>
      <c r="R6" s="213"/>
      <c r="S6" s="204"/>
      <c r="T6" s="204"/>
      <c r="U6" s="204"/>
      <c r="V6" s="208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</row>
    <row r="7" spans="1:97" ht="21.75" customHeight="1">
      <c r="A7" s="161" t="s">
        <v>274</v>
      </c>
      <c r="B7" s="131"/>
      <c r="C7" s="131"/>
      <c r="D7" s="131" t="s">
        <v>334</v>
      </c>
      <c r="E7" s="162" t="s">
        <v>275</v>
      </c>
      <c r="F7" s="164">
        <f>F8+F10+F15+F17</f>
        <v>2228287</v>
      </c>
      <c r="G7" s="164">
        <f>G8+G10+G15+G17</f>
        <v>2228287</v>
      </c>
      <c r="H7" s="165"/>
      <c r="I7" s="164">
        <f>I8+I10+I15+I17</f>
        <v>2228287</v>
      </c>
      <c r="J7" s="165"/>
      <c r="K7" s="165"/>
      <c r="L7" s="165"/>
      <c r="M7" s="165"/>
      <c r="N7" s="69"/>
      <c r="O7" s="165"/>
      <c r="P7" s="69"/>
      <c r="Q7" s="165"/>
      <c r="R7" s="69"/>
      <c r="S7" s="165"/>
      <c r="T7" s="165"/>
      <c r="U7" s="69"/>
      <c r="V7" s="69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</row>
    <row r="8" spans="1:97" ht="21.75" customHeight="1">
      <c r="A8" s="131" t="s">
        <v>274</v>
      </c>
      <c r="B8" s="131" t="s">
        <v>276</v>
      </c>
      <c r="C8" s="131"/>
      <c r="D8" s="163" t="s">
        <v>335</v>
      </c>
      <c r="E8" s="162" t="s">
        <v>277</v>
      </c>
      <c r="F8" s="166">
        <v>10350</v>
      </c>
      <c r="G8" s="166">
        <v>10350</v>
      </c>
      <c r="H8" s="165"/>
      <c r="I8" s="166">
        <v>10350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</row>
    <row r="9" spans="1:97" ht="21.75" customHeight="1">
      <c r="A9" s="131" t="s">
        <v>274</v>
      </c>
      <c r="B9" s="131" t="s">
        <v>276</v>
      </c>
      <c r="C9" s="131" t="s">
        <v>278</v>
      </c>
      <c r="D9" s="131" t="s">
        <v>333</v>
      </c>
      <c r="E9" s="162" t="s">
        <v>279</v>
      </c>
      <c r="F9" s="166">
        <v>10350</v>
      </c>
      <c r="G9" s="166">
        <v>10350</v>
      </c>
      <c r="H9" s="165"/>
      <c r="I9" s="166">
        <v>10350</v>
      </c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</row>
    <row r="10" spans="1:97" ht="21.75" customHeight="1">
      <c r="A10" s="131" t="s">
        <v>274</v>
      </c>
      <c r="B10" s="131" t="s">
        <v>280</v>
      </c>
      <c r="C10" s="131"/>
      <c r="D10" s="163" t="s">
        <v>333</v>
      </c>
      <c r="E10" s="162" t="s">
        <v>281</v>
      </c>
      <c r="F10" s="166">
        <f>SUM(F11:F14)</f>
        <v>2067163</v>
      </c>
      <c r="G10" s="166">
        <f>SUM(G11:G14)</f>
        <v>2067163</v>
      </c>
      <c r="H10" s="165"/>
      <c r="I10" s="166">
        <f>SUM(I11:I14)</f>
        <v>2067163</v>
      </c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</row>
    <row r="11" spans="1:97" ht="21.75" customHeight="1">
      <c r="A11" s="131" t="s">
        <v>274</v>
      </c>
      <c r="B11" s="131" t="s">
        <v>280</v>
      </c>
      <c r="C11" s="131" t="s">
        <v>276</v>
      </c>
      <c r="D11" s="131" t="s">
        <v>333</v>
      </c>
      <c r="E11" s="162" t="s">
        <v>282</v>
      </c>
      <c r="F11" s="166">
        <v>1260725.67</v>
      </c>
      <c r="G11" s="166">
        <v>1260725.67</v>
      </c>
      <c r="H11" s="165"/>
      <c r="I11" s="166">
        <v>1260725.67</v>
      </c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</row>
    <row r="12" spans="1:97" ht="21.75" customHeight="1">
      <c r="A12" s="131" t="s">
        <v>274</v>
      </c>
      <c r="B12" s="131" t="s">
        <v>280</v>
      </c>
      <c r="C12" s="131" t="s">
        <v>283</v>
      </c>
      <c r="D12" s="163" t="s">
        <v>333</v>
      </c>
      <c r="E12" s="162" t="s">
        <v>284</v>
      </c>
      <c r="F12" s="166">
        <v>14000</v>
      </c>
      <c r="G12" s="166">
        <v>14000</v>
      </c>
      <c r="H12" s="165"/>
      <c r="I12" s="166">
        <v>14000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</row>
    <row r="13" spans="1:97" ht="21.75" customHeight="1">
      <c r="A13" s="131" t="s">
        <v>274</v>
      </c>
      <c r="B13" s="131" t="s">
        <v>280</v>
      </c>
      <c r="C13" s="131" t="s">
        <v>285</v>
      </c>
      <c r="D13" s="131" t="s">
        <v>333</v>
      </c>
      <c r="E13" s="162" t="s">
        <v>286</v>
      </c>
      <c r="F13" s="166">
        <v>20000</v>
      </c>
      <c r="G13" s="166">
        <v>20000</v>
      </c>
      <c r="H13" s="165"/>
      <c r="I13" s="166">
        <v>20000</v>
      </c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</row>
    <row r="14" spans="1:97" ht="21.75" customHeight="1">
      <c r="A14" s="131" t="s">
        <v>274</v>
      </c>
      <c r="B14" s="131" t="s">
        <v>280</v>
      </c>
      <c r="C14" s="131" t="s">
        <v>287</v>
      </c>
      <c r="D14" s="163" t="s">
        <v>333</v>
      </c>
      <c r="E14" s="162" t="s">
        <v>288</v>
      </c>
      <c r="F14" s="166">
        <v>772437.33</v>
      </c>
      <c r="G14" s="166">
        <v>772437.33</v>
      </c>
      <c r="H14" s="165"/>
      <c r="I14" s="166">
        <v>772437.33</v>
      </c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</row>
    <row r="15" spans="1:97" ht="21.75" customHeight="1">
      <c r="A15" s="131" t="s">
        <v>274</v>
      </c>
      <c r="B15" s="131" t="s">
        <v>289</v>
      </c>
      <c r="C15" s="131"/>
      <c r="D15" s="131" t="s">
        <v>333</v>
      </c>
      <c r="E15" s="162" t="s">
        <v>290</v>
      </c>
      <c r="F15" s="166">
        <v>70774</v>
      </c>
      <c r="G15" s="166">
        <v>70774</v>
      </c>
      <c r="H15" s="165"/>
      <c r="I15" s="166">
        <v>70774</v>
      </c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</row>
    <row r="16" spans="1:97" ht="21.75" customHeight="1">
      <c r="A16" s="131" t="s">
        <v>274</v>
      </c>
      <c r="B16" s="131" t="s">
        <v>289</v>
      </c>
      <c r="C16" s="131" t="s">
        <v>278</v>
      </c>
      <c r="D16" s="163" t="s">
        <v>333</v>
      </c>
      <c r="E16" s="162" t="s">
        <v>291</v>
      </c>
      <c r="F16" s="166">
        <v>70774</v>
      </c>
      <c r="G16" s="166">
        <v>70774</v>
      </c>
      <c r="H16" s="165"/>
      <c r="I16" s="166">
        <v>70774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</row>
    <row r="17" spans="1:97" ht="21.75" customHeight="1">
      <c r="A17" s="131" t="s">
        <v>274</v>
      </c>
      <c r="B17" s="131" t="s">
        <v>292</v>
      </c>
      <c r="C17" s="131"/>
      <c r="D17" s="131" t="s">
        <v>333</v>
      </c>
      <c r="E17" s="162" t="s">
        <v>293</v>
      </c>
      <c r="F17" s="166">
        <v>80000</v>
      </c>
      <c r="G17" s="166">
        <v>80000</v>
      </c>
      <c r="H17" s="165"/>
      <c r="I17" s="166">
        <v>80000</v>
      </c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</row>
    <row r="18" spans="1:97" ht="21.75" customHeight="1">
      <c r="A18" s="131" t="s">
        <v>274</v>
      </c>
      <c r="B18" s="131" t="s">
        <v>292</v>
      </c>
      <c r="C18" s="131" t="s">
        <v>278</v>
      </c>
      <c r="D18" s="163" t="s">
        <v>333</v>
      </c>
      <c r="E18" s="162" t="s">
        <v>294</v>
      </c>
      <c r="F18" s="166">
        <v>80000</v>
      </c>
      <c r="G18" s="166">
        <v>80000</v>
      </c>
      <c r="H18" s="165"/>
      <c r="I18" s="166">
        <v>80000</v>
      </c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</row>
    <row r="19" spans="1:97" ht="21.75" customHeight="1">
      <c r="A19" s="161" t="s">
        <v>295</v>
      </c>
      <c r="B19" s="131"/>
      <c r="C19" s="131"/>
      <c r="D19" s="131" t="s">
        <v>333</v>
      </c>
      <c r="E19" s="162" t="s">
        <v>296</v>
      </c>
      <c r="F19" s="168">
        <v>3000</v>
      </c>
      <c r="G19" s="168">
        <v>5000</v>
      </c>
      <c r="H19" s="165"/>
      <c r="I19" s="168">
        <v>3000</v>
      </c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</row>
    <row r="20" spans="1:22" ht="21.75" customHeight="1">
      <c r="A20" s="131" t="s">
        <v>295</v>
      </c>
      <c r="B20" s="131" t="s">
        <v>297</v>
      </c>
      <c r="C20" s="131"/>
      <c r="D20" s="163" t="s">
        <v>333</v>
      </c>
      <c r="E20" s="162" t="s">
        <v>298</v>
      </c>
      <c r="F20" s="166">
        <v>3000</v>
      </c>
      <c r="G20" s="166">
        <v>3000</v>
      </c>
      <c r="H20" s="165"/>
      <c r="I20" s="166">
        <v>3000</v>
      </c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</row>
    <row r="21" spans="1:22" ht="21.75" customHeight="1">
      <c r="A21" s="131" t="s">
        <v>295</v>
      </c>
      <c r="B21" s="131" t="s">
        <v>297</v>
      </c>
      <c r="C21" s="131" t="s">
        <v>299</v>
      </c>
      <c r="D21" s="131" t="s">
        <v>333</v>
      </c>
      <c r="E21" s="162" t="s">
        <v>300</v>
      </c>
      <c r="F21" s="166">
        <v>3000</v>
      </c>
      <c r="G21" s="166">
        <v>3000</v>
      </c>
      <c r="H21" s="165"/>
      <c r="I21" s="166">
        <v>3000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</row>
    <row r="22" spans="1:22" ht="21.75" customHeight="1">
      <c r="A22" s="161" t="s">
        <v>301</v>
      </c>
      <c r="B22" s="131"/>
      <c r="C22" s="131"/>
      <c r="D22" s="163" t="s">
        <v>333</v>
      </c>
      <c r="E22" s="162" t="s">
        <v>302</v>
      </c>
      <c r="F22" s="168">
        <f>F23+F25+F27+F29+F31</f>
        <v>1465889.8</v>
      </c>
      <c r="G22" s="168">
        <f>G23+G25+G27+G29+G31</f>
        <v>1465889.8</v>
      </c>
      <c r="H22" s="170">
        <f>H23+H25+H27+H29+H31</f>
        <v>0</v>
      </c>
      <c r="I22" s="168">
        <f>I23+I25+I27+I29+I31</f>
        <v>1465889.8</v>
      </c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  <row r="23" spans="1:22" ht="21.75" customHeight="1">
      <c r="A23" s="131" t="s">
        <v>301</v>
      </c>
      <c r="B23" s="131" t="s">
        <v>283</v>
      </c>
      <c r="C23" s="131"/>
      <c r="D23" s="131" t="s">
        <v>333</v>
      </c>
      <c r="E23" s="162" t="s">
        <v>303</v>
      </c>
      <c r="F23" s="166">
        <v>1159082.8</v>
      </c>
      <c r="G23" s="166">
        <v>1159082.8</v>
      </c>
      <c r="H23" s="165"/>
      <c r="I23" s="166">
        <v>1159082.8</v>
      </c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</row>
    <row r="24" spans="1:22" ht="21.75" customHeight="1">
      <c r="A24" s="131" t="s">
        <v>301</v>
      </c>
      <c r="B24" s="131" t="s">
        <v>283</v>
      </c>
      <c r="C24" s="131" t="s">
        <v>285</v>
      </c>
      <c r="D24" s="163" t="s">
        <v>333</v>
      </c>
      <c r="E24" s="162" t="s">
        <v>304</v>
      </c>
      <c r="F24" s="166">
        <v>1159082.8</v>
      </c>
      <c r="G24" s="166">
        <v>1159082.8</v>
      </c>
      <c r="H24" s="165"/>
      <c r="I24" s="166">
        <v>1159082.8</v>
      </c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</row>
    <row r="25" spans="1:22" ht="21.75" customHeight="1">
      <c r="A25" s="131" t="s">
        <v>301</v>
      </c>
      <c r="B25" s="131" t="s">
        <v>305</v>
      </c>
      <c r="C25" s="131"/>
      <c r="D25" s="131" t="s">
        <v>333</v>
      </c>
      <c r="E25" s="162" t="s">
        <v>306</v>
      </c>
      <c r="F25" s="166">
        <v>276910</v>
      </c>
      <c r="G25" s="166">
        <v>276910</v>
      </c>
      <c r="H25" s="165"/>
      <c r="I25" s="166">
        <v>276910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</row>
    <row r="26" spans="1:22" ht="21.75" customHeight="1">
      <c r="A26" s="131" t="s">
        <v>301</v>
      </c>
      <c r="B26" s="131" t="s">
        <v>305</v>
      </c>
      <c r="C26" s="131" t="s">
        <v>305</v>
      </c>
      <c r="D26" s="163" t="s">
        <v>333</v>
      </c>
      <c r="E26" s="162" t="s">
        <v>307</v>
      </c>
      <c r="F26" s="166">
        <v>276910</v>
      </c>
      <c r="G26" s="166">
        <v>276910</v>
      </c>
      <c r="H26" s="165"/>
      <c r="I26" s="166">
        <v>276910</v>
      </c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</row>
    <row r="27" spans="1:22" ht="21.75" customHeight="1">
      <c r="A27" s="131" t="s">
        <v>301</v>
      </c>
      <c r="B27" s="131" t="s">
        <v>285</v>
      </c>
      <c r="C27" s="131"/>
      <c r="D27" s="131" t="s">
        <v>333</v>
      </c>
      <c r="E27" s="162" t="s">
        <v>308</v>
      </c>
      <c r="F27" s="166">
        <v>6588</v>
      </c>
      <c r="G27" s="166">
        <v>6588</v>
      </c>
      <c r="H27" s="165"/>
      <c r="I27" s="166">
        <v>6588</v>
      </c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</row>
    <row r="28" spans="1:22" ht="21.75" customHeight="1">
      <c r="A28" s="131" t="s">
        <v>301</v>
      </c>
      <c r="B28" s="131" t="s">
        <v>285</v>
      </c>
      <c r="C28" s="131" t="s">
        <v>278</v>
      </c>
      <c r="D28" s="163" t="s">
        <v>333</v>
      </c>
      <c r="E28" s="162" t="s">
        <v>309</v>
      </c>
      <c r="F28" s="166">
        <v>6588</v>
      </c>
      <c r="G28" s="166">
        <v>6588</v>
      </c>
      <c r="H28" s="165"/>
      <c r="I28" s="166">
        <v>6588</v>
      </c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</row>
    <row r="29" spans="1:22" ht="21.75" customHeight="1">
      <c r="A29" s="131" t="s">
        <v>301</v>
      </c>
      <c r="B29" s="131" t="s">
        <v>310</v>
      </c>
      <c r="C29" s="131"/>
      <c r="D29" s="131" t="s">
        <v>333</v>
      </c>
      <c r="E29" s="162" t="s">
        <v>311</v>
      </c>
      <c r="F29" s="166">
        <v>19734</v>
      </c>
      <c r="G29" s="166">
        <v>19734</v>
      </c>
      <c r="H29" s="165"/>
      <c r="I29" s="166">
        <v>19734</v>
      </c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</row>
    <row r="30" spans="1:22" ht="21.75" customHeight="1">
      <c r="A30" s="131" t="s">
        <v>301</v>
      </c>
      <c r="B30" s="131" t="s">
        <v>310</v>
      </c>
      <c r="C30" s="131" t="s">
        <v>278</v>
      </c>
      <c r="D30" s="163" t="s">
        <v>333</v>
      </c>
      <c r="E30" s="162" t="s">
        <v>312</v>
      </c>
      <c r="F30" s="166">
        <v>19734</v>
      </c>
      <c r="G30" s="166">
        <v>19734</v>
      </c>
      <c r="H30" s="165"/>
      <c r="I30" s="166">
        <v>19734</v>
      </c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</row>
    <row r="31" spans="1:22" ht="21.75" customHeight="1">
      <c r="A31" s="131" t="s">
        <v>301</v>
      </c>
      <c r="B31" s="131" t="s">
        <v>278</v>
      </c>
      <c r="C31" s="131"/>
      <c r="D31" s="131" t="s">
        <v>333</v>
      </c>
      <c r="E31" s="162" t="s">
        <v>313</v>
      </c>
      <c r="F31" s="166">
        <v>3575</v>
      </c>
      <c r="G31" s="166">
        <v>3575</v>
      </c>
      <c r="H31" s="165"/>
      <c r="I31" s="166">
        <v>3575</v>
      </c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</row>
    <row r="32" spans="1:22" ht="21.75" customHeight="1">
      <c r="A32" s="131" t="s">
        <v>301</v>
      </c>
      <c r="B32" s="131" t="s">
        <v>278</v>
      </c>
      <c r="C32" s="131" t="s">
        <v>276</v>
      </c>
      <c r="D32" s="163" t="s">
        <v>333</v>
      </c>
      <c r="E32" s="162" t="s">
        <v>314</v>
      </c>
      <c r="F32" s="166">
        <v>3575</v>
      </c>
      <c r="G32" s="166">
        <v>3575</v>
      </c>
      <c r="H32" s="165"/>
      <c r="I32" s="166">
        <v>3575</v>
      </c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</row>
    <row r="33" spans="1:22" ht="21.75" customHeight="1">
      <c r="A33" s="161" t="s">
        <v>315</v>
      </c>
      <c r="B33" s="131"/>
      <c r="C33" s="131"/>
      <c r="D33" s="131" t="s">
        <v>333</v>
      </c>
      <c r="E33" s="162" t="s">
        <v>316</v>
      </c>
      <c r="F33" s="168">
        <v>101073</v>
      </c>
      <c r="G33" s="168">
        <v>101073</v>
      </c>
      <c r="H33" s="165"/>
      <c r="I33" s="168">
        <v>101073</v>
      </c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</row>
    <row r="34" spans="1:22" ht="21.75" customHeight="1">
      <c r="A34" s="131" t="s">
        <v>315</v>
      </c>
      <c r="B34" s="131" t="s">
        <v>310</v>
      </c>
      <c r="C34" s="131"/>
      <c r="D34" s="163" t="s">
        <v>333</v>
      </c>
      <c r="E34" s="162" t="s">
        <v>317</v>
      </c>
      <c r="F34" s="166">
        <f>F35+F36+F37</f>
        <v>101073</v>
      </c>
      <c r="G34" s="166">
        <f>G35+G36+G37</f>
        <v>101073</v>
      </c>
      <c r="H34" s="165"/>
      <c r="I34" s="166">
        <f>I35+I36+I37</f>
        <v>101073</v>
      </c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</row>
    <row r="35" spans="1:22" ht="21.75" customHeight="1">
      <c r="A35" s="131" t="s">
        <v>315</v>
      </c>
      <c r="B35" s="131" t="s">
        <v>310</v>
      </c>
      <c r="C35" s="131" t="s">
        <v>276</v>
      </c>
      <c r="D35" s="131" t="s">
        <v>333</v>
      </c>
      <c r="E35" s="162" t="s">
        <v>318</v>
      </c>
      <c r="F35" s="166">
        <v>44997.87</v>
      </c>
      <c r="G35" s="166">
        <v>44997.87</v>
      </c>
      <c r="H35" s="165"/>
      <c r="I35" s="166">
        <v>44997.87</v>
      </c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</row>
    <row r="36" spans="1:22" ht="21.75" customHeight="1">
      <c r="A36" s="131" t="s">
        <v>315</v>
      </c>
      <c r="B36" s="131" t="s">
        <v>310</v>
      </c>
      <c r="C36" s="131" t="s">
        <v>283</v>
      </c>
      <c r="D36" s="163" t="s">
        <v>333</v>
      </c>
      <c r="E36" s="162" t="s">
        <v>319</v>
      </c>
      <c r="F36" s="166">
        <v>38075.13</v>
      </c>
      <c r="G36" s="166">
        <v>38075.13</v>
      </c>
      <c r="H36" s="165"/>
      <c r="I36" s="166">
        <v>38075.13</v>
      </c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21.75" customHeight="1">
      <c r="A37" s="131" t="s">
        <v>315</v>
      </c>
      <c r="B37" s="131" t="s">
        <v>310</v>
      </c>
      <c r="C37" s="131" t="s">
        <v>280</v>
      </c>
      <c r="D37" s="131" t="s">
        <v>333</v>
      </c>
      <c r="E37" s="162" t="s">
        <v>320</v>
      </c>
      <c r="F37" s="166">
        <v>18000</v>
      </c>
      <c r="G37" s="166">
        <v>18000</v>
      </c>
      <c r="H37" s="165"/>
      <c r="I37" s="166">
        <v>18000</v>
      </c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  <row r="38" spans="1:22" ht="21.75" customHeight="1">
      <c r="A38" s="161" t="s">
        <v>321</v>
      </c>
      <c r="B38" s="131"/>
      <c r="C38" s="131"/>
      <c r="D38" s="163" t="s">
        <v>333</v>
      </c>
      <c r="E38" s="162" t="s">
        <v>322</v>
      </c>
      <c r="F38" s="168">
        <v>220000</v>
      </c>
      <c r="G38" s="168">
        <v>220000</v>
      </c>
      <c r="H38" s="165"/>
      <c r="I38" s="168">
        <v>220000</v>
      </c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</row>
    <row r="39" spans="1:22" ht="21.75" customHeight="1">
      <c r="A39" s="131" t="s">
        <v>321</v>
      </c>
      <c r="B39" s="131" t="s">
        <v>305</v>
      </c>
      <c r="C39" s="131"/>
      <c r="D39" s="131" t="s">
        <v>333</v>
      </c>
      <c r="E39" s="162" t="s">
        <v>323</v>
      </c>
      <c r="F39" s="166">
        <v>220000</v>
      </c>
      <c r="G39" s="166">
        <v>220000</v>
      </c>
      <c r="H39" s="165"/>
      <c r="I39" s="166">
        <v>220000</v>
      </c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</row>
    <row r="40" spans="1:22" ht="21.75" customHeight="1">
      <c r="A40" s="131" t="s">
        <v>321</v>
      </c>
      <c r="B40" s="131" t="s">
        <v>305</v>
      </c>
      <c r="C40" s="131" t="s">
        <v>276</v>
      </c>
      <c r="D40" s="163" t="s">
        <v>333</v>
      </c>
      <c r="E40" s="162" t="s">
        <v>324</v>
      </c>
      <c r="F40" s="166">
        <v>220000</v>
      </c>
      <c r="G40" s="166">
        <v>220000</v>
      </c>
      <c r="H40" s="165"/>
      <c r="I40" s="166">
        <v>220000</v>
      </c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</row>
    <row r="41" spans="1:22" ht="21.75" customHeight="1">
      <c r="A41" s="161" t="s">
        <v>325</v>
      </c>
      <c r="B41" s="131"/>
      <c r="C41" s="131"/>
      <c r="D41" s="131" t="s">
        <v>333</v>
      </c>
      <c r="E41" s="162" t="s">
        <v>326</v>
      </c>
      <c r="F41" s="168">
        <v>58400</v>
      </c>
      <c r="G41" s="168">
        <v>58400</v>
      </c>
      <c r="H41" s="165"/>
      <c r="I41" s="168">
        <v>58400</v>
      </c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</row>
    <row r="42" spans="1:22" ht="21.75" customHeight="1">
      <c r="A42" s="131" t="s">
        <v>325</v>
      </c>
      <c r="B42" s="131" t="s">
        <v>297</v>
      </c>
      <c r="C42" s="131"/>
      <c r="D42" s="163" t="s">
        <v>333</v>
      </c>
      <c r="E42" s="162" t="s">
        <v>327</v>
      </c>
      <c r="F42" s="166">
        <v>58400</v>
      </c>
      <c r="G42" s="166">
        <v>58400</v>
      </c>
      <c r="H42" s="165"/>
      <c r="I42" s="166">
        <v>58400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</row>
    <row r="43" spans="1:22" ht="21.75" customHeight="1">
      <c r="A43" s="131" t="s">
        <v>325</v>
      </c>
      <c r="B43" s="131" t="s">
        <v>297</v>
      </c>
      <c r="C43" s="131" t="s">
        <v>278</v>
      </c>
      <c r="D43" s="131" t="s">
        <v>333</v>
      </c>
      <c r="E43" s="162" t="s">
        <v>328</v>
      </c>
      <c r="F43" s="166">
        <v>58400</v>
      </c>
      <c r="G43" s="166">
        <v>58400</v>
      </c>
      <c r="H43" s="165"/>
      <c r="I43" s="166">
        <v>58400</v>
      </c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</row>
    <row r="44" spans="1:22" ht="21.75" customHeight="1">
      <c r="A44" s="161" t="s">
        <v>329</v>
      </c>
      <c r="B44" s="131"/>
      <c r="C44" s="131"/>
      <c r="D44" s="163" t="s">
        <v>333</v>
      </c>
      <c r="E44" s="162" t="s">
        <v>330</v>
      </c>
      <c r="F44" s="168">
        <v>322146</v>
      </c>
      <c r="G44" s="168">
        <v>322146</v>
      </c>
      <c r="H44" s="165"/>
      <c r="I44" s="168">
        <v>322146</v>
      </c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</row>
    <row r="45" spans="1:22" ht="21.75" customHeight="1">
      <c r="A45" s="131" t="s">
        <v>329</v>
      </c>
      <c r="B45" s="131" t="s">
        <v>283</v>
      </c>
      <c r="C45" s="131"/>
      <c r="D45" s="131" t="s">
        <v>333</v>
      </c>
      <c r="E45" s="162" t="s">
        <v>331</v>
      </c>
      <c r="F45" s="166">
        <v>322146</v>
      </c>
      <c r="G45" s="166">
        <v>322146</v>
      </c>
      <c r="H45" s="165"/>
      <c r="I45" s="166">
        <v>322146</v>
      </c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</row>
    <row r="46" spans="1:22" ht="21.75" customHeight="1">
      <c r="A46" s="131" t="s">
        <v>329</v>
      </c>
      <c r="B46" s="131" t="s">
        <v>283</v>
      </c>
      <c r="C46" s="131" t="s">
        <v>276</v>
      </c>
      <c r="D46" s="163" t="s">
        <v>333</v>
      </c>
      <c r="E46" s="162" t="s">
        <v>332</v>
      </c>
      <c r="F46" s="166">
        <v>322146</v>
      </c>
      <c r="G46" s="166">
        <v>322146</v>
      </c>
      <c r="H46" s="165"/>
      <c r="I46" s="166">
        <v>322146</v>
      </c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</row>
  </sheetData>
  <sheetProtection/>
  <mergeCells count="11">
    <mergeCell ref="F4:F6"/>
    <mergeCell ref="S5:S6"/>
    <mergeCell ref="T5:T6"/>
    <mergeCell ref="U5:U6"/>
    <mergeCell ref="D5:D6"/>
    <mergeCell ref="E5:E6"/>
    <mergeCell ref="V4:V6"/>
    <mergeCell ref="G5:G6"/>
    <mergeCell ref="P5:P6"/>
    <mergeCell ref="R5:R6"/>
    <mergeCell ref="Q5:Q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tabSelected="1" zoomScalePageLayoutView="0" workbookViewId="0" topLeftCell="A1">
      <selection activeCell="F22" sqref="F22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12" width="10.66015625" style="0" customWidth="1"/>
  </cols>
  <sheetData>
    <row r="1" spans="1:11" ht="24.75" customHeight="1">
      <c r="A1" s="59"/>
      <c r="B1" s="60"/>
      <c r="C1" s="75"/>
      <c r="D1" s="75"/>
      <c r="E1" s="75"/>
      <c r="F1" s="60"/>
      <c r="G1" s="60"/>
      <c r="H1" s="61" t="s">
        <v>149</v>
      </c>
      <c r="I1" s="62"/>
      <c r="J1" s="62"/>
      <c r="K1" s="62"/>
    </row>
    <row r="2" spans="1:11" ht="24.75" customHeight="1">
      <c r="A2" s="63" t="s">
        <v>125</v>
      </c>
      <c r="B2" s="63"/>
      <c r="C2" s="77"/>
      <c r="D2" s="77"/>
      <c r="E2" s="77"/>
      <c r="F2" s="63"/>
      <c r="G2" s="63"/>
      <c r="H2" s="63"/>
      <c r="I2" s="62"/>
      <c r="J2" s="62"/>
      <c r="K2" s="62"/>
    </row>
    <row r="3" spans="1:11" ht="24.75" customHeight="1">
      <c r="A3" s="59" t="s">
        <v>0</v>
      </c>
      <c r="B3" s="59"/>
      <c r="C3" s="76"/>
      <c r="D3" s="76"/>
      <c r="E3" s="76"/>
      <c r="F3" s="75"/>
      <c r="G3" s="75"/>
      <c r="H3" s="84" t="s">
        <v>14</v>
      </c>
      <c r="I3" s="62"/>
      <c r="J3" s="62"/>
      <c r="K3" s="62"/>
    </row>
    <row r="4" spans="1:11" ht="21.75" customHeight="1">
      <c r="A4" s="86" t="s">
        <v>60</v>
      </c>
      <c r="B4" s="86"/>
      <c r="C4" s="86"/>
      <c r="D4" s="86"/>
      <c r="E4" s="87"/>
      <c r="F4" s="216" t="s">
        <v>61</v>
      </c>
      <c r="G4" s="216" t="s">
        <v>22</v>
      </c>
      <c r="H4" s="203" t="s">
        <v>157</v>
      </c>
      <c r="I4" s="62"/>
      <c r="J4" s="62"/>
      <c r="K4" s="62"/>
    </row>
    <row r="5" spans="1:11" ht="47.25" customHeight="1">
      <c r="A5" s="85" t="s">
        <v>107</v>
      </c>
      <c r="B5" s="85" t="s">
        <v>189</v>
      </c>
      <c r="C5" s="85" t="s">
        <v>185</v>
      </c>
      <c r="D5" s="85" t="s">
        <v>128</v>
      </c>
      <c r="E5" s="85" t="s">
        <v>100</v>
      </c>
      <c r="F5" s="216"/>
      <c r="G5" s="216"/>
      <c r="H5" s="203"/>
      <c r="I5" s="62"/>
      <c r="J5" s="62"/>
      <c r="K5" s="62"/>
    </row>
    <row r="6" spans="1:11" ht="24.75" customHeight="1">
      <c r="A6" s="171" t="s">
        <v>274</v>
      </c>
      <c r="B6" s="171"/>
      <c r="C6" s="171"/>
      <c r="D6" s="172" t="s">
        <v>334</v>
      </c>
      <c r="E6" s="173" t="s">
        <v>275</v>
      </c>
      <c r="F6" s="174">
        <f>G6+H6</f>
        <v>2228287</v>
      </c>
      <c r="G6" s="175">
        <f>G9+G14</f>
        <v>2103937</v>
      </c>
      <c r="H6" s="176">
        <f>H7+H9+H16</f>
        <v>124350</v>
      </c>
      <c r="I6" s="62"/>
      <c r="J6" s="62"/>
      <c r="K6" s="62"/>
    </row>
    <row r="7" spans="1:11" ht="24.75" customHeight="1">
      <c r="A7" s="163" t="s">
        <v>274</v>
      </c>
      <c r="B7" s="163" t="s">
        <v>276</v>
      </c>
      <c r="C7" s="163"/>
      <c r="D7" s="180" t="s">
        <v>335</v>
      </c>
      <c r="E7" s="162" t="s">
        <v>336</v>
      </c>
      <c r="F7" s="177">
        <v>10350</v>
      </c>
      <c r="G7" s="178"/>
      <c r="H7" s="177">
        <v>10350</v>
      </c>
      <c r="I7" s="62"/>
      <c r="J7" s="62"/>
      <c r="K7" s="62"/>
    </row>
    <row r="8" spans="1:11" ht="24.75" customHeight="1">
      <c r="A8" s="163" t="s">
        <v>274</v>
      </c>
      <c r="B8" s="163" t="s">
        <v>276</v>
      </c>
      <c r="C8" s="163" t="s">
        <v>278</v>
      </c>
      <c r="D8" s="180" t="s">
        <v>333</v>
      </c>
      <c r="E8" s="162" t="s">
        <v>337</v>
      </c>
      <c r="F8" s="177">
        <v>10350</v>
      </c>
      <c r="G8" s="178"/>
      <c r="H8" s="177">
        <v>10350</v>
      </c>
      <c r="I8" s="62"/>
      <c r="J8" s="62"/>
      <c r="K8" s="62"/>
    </row>
    <row r="9" spans="1:11" ht="24.75" customHeight="1">
      <c r="A9" s="163" t="s">
        <v>274</v>
      </c>
      <c r="B9" s="163" t="s">
        <v>280</v>
      </c>
      <c r="C9" s="163"/>
      <c r="D9" s="180" t="s">
        <v>333</v>
      </c>
      <c r="E9" s="162" t="s">
        <v>338</v>
      </c>
      <c r="F9" s="179">
        <f>G9+H9</f>
        <v>2067163</v>
      </c>
      <c r="G9" s="178">
        <f>G10+G13</f>
        <v>2033163</v>
      </c>
      <c r="H9" s="177">
        <f>H11+H12</f>
        <v>34000</v>
      </c>
      <c r="I9" s="62"/>
      <c r="J9" s="62"/>
      <c r="K9" s="62"/>
    </row>
    <row r="10" spans="1:11" ht="24.75" customHeight="1">
      <c r="A10" s="163" t="s">
        <v>274</v>
      </c>
      <c r="B10" s="163" t="s">
        <v>280</v>
      </c>
      <c r="C10" s="163" t="s">
        <v>276</v>
      </c>
      <c r="D10" s="180" t="s">
        <v>333</v>
      </c>
      <c r="E10" s="162" t="s">
        <v>339</v>
      </c>
      <c r="F10" s="177">
        <v>1260725.67</v>
      </c>
      <c r="G10" s="177">
        <v>1260725.67</v>
      </c>
      <c r="H10" s="177"/>
      <c r="I10" s="62"/>
      <c r="J10" s="62"/>
      <c r="K10" s="62"/>
    </row>
    <row r="11" spans="1:11" ht="24.75" customHeight="1">
      <c r="A11" s="163" t="s">
        <v>274</v>
      </c>
      <c r="B11" s="163" t="s">
        <v>280</v>
      </c>
      <c r="C11" s="163" t="s">
        <v>283</v>
      </c>
      <c r="D11" s="180" t="s">
        <v>333</v>
      </c>
      <c r="E11" s="162" t="s">
        <v>340</v>
      </c>
      <c r="F11" s="177">
        <v>14000</v>
      </c>
      <c r="G11" s="178"/>
      <c r="H11" s="177">
        <v>14000</v>
      </c>
      <c r="I11" s="62"/>
      <c r="J11" s="62"/>
      <c r="K11" s="62"/>
    </row>
    <row r="12" spans="1:11" ht="24.75" customHeight="1">
      <c r="A12" s="163" t="s">
        <v>274</v>
      </c>
      <c r="B12" s="163" t="s">
        <v>280</v>
      </c>
      <c r="C12" s="163" t="s">
        <v>285</v>
      </c>
      <c r="D12" s="180" t="s">
        <v>333</v>
      </c>
      <c r="E12" s="162" t="s">
        <v>341</v>
      </c>
      <c r="F12" s="177">
        <v>20000</v>
      </c>
      <c r="G12" s="178"/>
      <c r="H12" s="177">
        <v>20000</v>
      </c>
      <c r="I12" s="62"/>
      <c r="J12" s="62"/>
      <c r="K12" s="62"/>
    </row>
    <row r="13" spans="1:11" ht="24.75" customHeight="1">
      <c r="A13" s="163" t="s">
        <v>274</v>
      </c>
      <c r="B13" s="163" t="s">
        <v>280</v>
      </c>
      <c r="C13" s="163" t="s">
        <v>287</v>
      </c>
      <c r="D13" s="180" t="s">
        <v>333</v>
      </c>
      <c r="E13" s="162" t="s">
        <v>288</v>
      </c>
      <c r="F13" s="177">
        <v>772437.33</v>
      </c>
      <c r="G13" s="177">
        <v>772437.33</v>
      </c>
      <c r="H13" s="177"/>
      <c r="I13" s="62"/>
      <c r="J13" s="62"/>
      <c r="K13" s="62"/>
    </row>
    <row r="14" spans="1:11" ht="24.75" customHeight="1">
      <c r="A14" s="163" t="s">
        <v>274</v>
      </c>
      <c r="B14" s="163" t="s">
        <v>289</v>
      </c>
      <c r="C14" s="163"/>
      <c r="D14" s="180" t="s">
        <v>333</v>
      </c>
      <c r="E14" s="162" t="s">
        <v>290</v>
      </c>
      <c r="F14" s="178">
        <v>70774</v>
      </c>
      <c r="G14" s="178">
        <v>70774</v>
      </c>
      <c r="H14" s="177"/>
      <c r="I14" s="62"/>
      <c r="J14" s="62"/>
      <c r="K14" s="62"/>
    </row>
    <row r="15" spans="1:11" ht="24.75" customHeight="1">
      <c r="A15" s="163" t="s">
        <v>274</v>
      </c>
      <c r="B15" s="163" t="s">
        <v>289</v>
      </c>
      <c r="C15" s="163" t="s">
        <v>278</v>
      </c>
      <c r="D15" s="180" t="s">
        <v>333</v>
      </c>
      <c r="E15" s="162" t="s">
        <v>342</v>
      </c>
      <c r="F15" s="178">
        <v>70774</v>
      </c>
      <c r="G15" s="178">
        <v>70774</v>
      </c>
      <c r="H15" s="177"/>
      <c r="I15" s="62"/>
      <c r="J15" s="62"/>
      <c r="K15" s="62"/>
    </row>
    <row r="16" spans="1:11" ht="24.75" customHeight="1">
      <c r="A16" s="163" t="s">
        <v>274</v>
      </c>
      <c r="B16" s="163" t="s">
        <v>292</v>
      </c>
      <c r="C16" s="163"/>
      <c r="D16" s="180" t="s">
        <v>333</v>
      </c>
      <c r="E16" s="162" t="s">
        <v>343</v>
      </c>
      <c r="F16" s="179">
        <v>80000</v>
      </c>
      <c r="G16" s="178"/>
      <c r="H16" s="177">
        <v>80000</v>
      </c>
      <c r="I16" s="62"/>
      <c r="J16" s="62"/>
      <c r="K16" s="62"/>
    </row>
    <row r="17" spans="1:11" ht="24.75" customHeight="1">
      <c r="A17" s="163" t="s">
        <v>274</v>
      </c>
      <c r="B17" s="163" t="s">
        <v>292</v>
      </c>
      <c r="C17" s="163" t="s">
        <v>278</v>
      </c>
      <c r="D17" s="180" t="s">
        <v>333</v>
      </c>
      <c r="E17" s="162" t="s">
        <v>344</v>
      </c>
      <c r="F17" s="179">
        <v>80000</v>
      </c>
      <c r="G17" s="178"/>
      <c r="H17" s="177">
        <v>80000</v>
      </c>
      <c r="I17" s="62"/>
      <c r="J17" s="62"/>
      <c r="K17" s="62"/>
    </row>
    <row r="18" spans="1:8" ht="24.75" customHeight="1">
      <c r="A18" s="171" t="s">
        <v>295</v>
      </c>
      <c r="B18" s="171"/>
      <c r="C18" s="171"/>
      <c r="D18" s="172" t="s">
        <v>335</v>
      </c>
      <c r="E18" s="173" t="s">
        <v>345</v>
      </c>
      <c r="F18" s="174">
        <v>3000</v>
      </c>
      <c r="G18" s="175"/>
      <c r="H18" s="176">
        <v>3000</v>
      </c>
    </row>
    <row r="19" spans="1:8" ht="24.75" customHeight="1">
      <c r="A19" s="163" t="s">
        <v>295</v>
      </c>
      <c r="B19" s="163" t="s">
        <v>297</v>
      </c>
      <c r="C19" s="163"/>
      <c r="D19" s="135" t="s">
        <v>335</v>
      </c>
      <c r="E19" s="162" t="s">
        <v>298</v>
      </c>
      <c r="F19" s="179">
        <v>3000</v>
      </c>
      <c r="G19" s="178"/>
      <c r="H19" s="177">
        <v>3000</v>
      </c>
    </row>
    <row r="20" spans="1:8" ht="24.75" customHeight="1">
      <c r="A20" s="163" t="s">
        <v>295</v>
      </c>
      <c r="B20" s="163" t="s">
        <v>297</v>
      </c>
      <c r="C20" s="163" t="s">
        <v>299</v>
      </c>
      <c r="D20" s="135" t="s">
        <v>335</v>
      </c>
      <c r="E20" s="162" t="s">
        <v>300</v>
      </c>
      <c r="F20" s="179">
        <v>3000</v>
      </c>
      <c r="G20" s="178"/>
      <c r="H20" s="177">
        <v>3000</v>
      </c>
    </row>
    <row r="21" spans="1:8" ht="24.75" customHeight="1">
      <c r="A21" s="171" t="s">
        <v>301</v>
      </c>
      <c r="B21" s="171"/>
      <c r="C21" s="171"/>
      <c r="D21" s="172" t="s">
        <v>335</v>
      </c>
      <c r="E21" s="173" t="s">
        <v>302</v>
      </c>
      <c r="F21" s="174">
        <f>G21+H21</f>
        <v>1465889.8</v>
      </c>
      <c r="G21" s="175">
        <f>G22+G24+G26+G28+G30</f>
        <v>1216297.8</v>
      </c>
      <c r="H21" s="176">
        <v>249592</v>
      </c>
    </row>
    <row r="22" spans="1:8" ht="24.75" customHeight="1">
      <c r="A22" s="163" t="s">
        <v>301</v>
      </c>
      <c r="B22" s="163" t="s">
        <v>283</v>
      </c>
      <c r="C22" s="163"/>
      <c r="D22" s="135" t="s">
        <v>335</v>
      </c>
      <c r="E22" s="162" t="s">
        <v>303</v>
      </c>
      <c r="F22" s="179">
        <f>G22+H22</f>
        <v>1159082.8</v>
      </c>
      <c r="G22" s="178">
        <v>909490.8</v>
      </c>
      <c r="H22" s="177">
        <v>249592</v>
      </c>
    </row>
    <row r="23" spans="1:8" ht="24.75" customHeight="1">
      <c r="A23" s="163" t="s">
        <v>301</v>
      </c>
      <c r="B23" s="163" t="s">
        <v>283</v>
      </c>
      <c r="C23" s="163" t="s">
        <v>285</v>
      </c>
      <c r="D23" s="135" t="s">
        <v>335</v>
      </c>
      <c r="E23" s="162" t="s">
        <v>346</v>
      </c>
      <c r="F23" s="179">
        <f>G23+H23</f>
        <v>1159082.8</v>
      </c>
      <c r="G23" s="178">
        <v>909490.8</v>
      </c>
      <c r="H23" s="177">
        <v>249592</v>
      </c>
    </row>
    <row r="24" spans="1:8" ht="24.75" customHeight="1">
      <c r="A24" s="163" t="s">
        <v>301</v>
      </c>
      <c r="B24" s="163" t="s">
        <v>305</v>
      </c>
      <c r="C24" s="163"/>
      <c r="D24" s="135" t="s">
        <v>333</v>
      </c>
      <c r="E24" s="162" t="s">
        <v>306</v>
      </c>
      <c r="F24" s="178">
        <v>276910</v>
      </c>
      <c r="G24" s="178">
        <v>276910</v>
      </c>
      <c r="H24" s="177"/>
    </row>
    <row r="25" spans="1:8" ht="24.75" customHeight="1">
      <c r="A25" s="163" t="s">
        <v>301</v>
      </c>
      <c r="B25" s="163" t="s">
        <v>305</v>
      </c>
      <c r="C25" s="163" t="s">
        <v>305</v>
      </c>
      <c r="D25" s="135" t="s">
        <v>333</v>
      </c>
      <c r="E25" s="162" t="s">
        <v>347</v>
      </c>
      <c r="F25" s="178">
        <v>276910</v>
      </c>
      <c r="G25" s="178">
        <v>276910</v>
      </c>
      <c r="H25" s="177"/>
    </row>
    <row r="26" spans="1:8" ht="24.75" customHeight="1">
      <c r="A26" s="163" t="s">
        <v>301</v>
      </c>
      <c r="B26" s="163" t="s">
        <v>285</v>
      </c>
      <c r="C26" s="163"/>
      <c r="D26" s="135" t="s">
        <v>333</v>
      </c>
      <c r="E26" s="162" t="s">
        <v>308</v>
      </c>
      <c r="F26" s="178">
        <v>6588</v>
      </c>
      <c r="G26" s="178">
        <v>6588</v>
      </c>
      <c r="H26" s="177"/>
    </row>
    <row r="27" spans="1:8" ht="24.75" customHeight="1">
      <c r="A27" s="163" t="s">
        <v>301</v>
      </c>
      <c r="B27" s="163" t="s">
        <v>285</v>
      </c>
      <c r="C27" s="163" t="s">
        <v>278</v>
      </c>
      <c r="D27" s="135" t="s">
        <v>333</v>
      </c>
      <c r="E27" s="162" t="s">
        <v>348</v>
      </c>
      <c r="F27" s="178">
        <v>6588</v>
      </c>
      <c r="G27" s="178">
        <v>6588</v>
      </c>
      <c r="H27" s="177"/>
    </row>
    <row r="28" spans="1:8" ht="24.75" customHeight="1">
      <c r="A28" s="163" t="s">
        <v>301</v>
      </c>
      <c r="B28" s="163" t="s">
        <v>310</v>
      </c>
      <c r="C28" s="163"/>
      <c r="D28" s="135" t="s">
        <v>333</v>
      </c>
      <c r="E28" s="162" t="s">
        <v>311</v>
      </c>
      <c r="F28" s="178">
        <v>19734</v>
      </c>
      <c r="G28" s="178">
        <v>19734</v>
      </c>
      <c r="H28" s="177"/>
    </row>
    <row r="29" spans="1:8" ht="24.75" customHeight="1">
      <c r="A29" s="163" t="s">
        <v>301</v>
      </c>
      <c r="B29" s="163" t="s">
        <v>310</v>
      </c>
      <c r="C29" s="163" t="s">
        <v>278</v>
      </c>
      <c r="D29" s="135" t="s">
        <v>333</v>
      </c>
      <c r="E29" s="162" t="s">
        <v>349</v>
      </c>
      <c r="F29" s="178">
        <v>19734</v>
      </c>
      <c r="G29" s="178">
        <v>19734</v>
      </c>
      <c r="H29" s="177"/>
    </row>
    <row r="30" spans="1:8" ht="24.75" customHeight="1">
      <c r="A30" s="163" t="s">
        <v>301</v>
      </c>
      <c r="B30" s="163" t="s">
        <v>278</v>
      </c>
      <c r="C30" s="163"/>
      <c r="D30" s="135" t="s">
        <v>333</v>
      </c>
      <c r="E30" s="162" t="s">
        <v>313</v>
      </c>
      <c r="F30" s="178">
        <v>3575</v>
      </c>
      <c r="G30" s="178">
        <v>3575</v>
      </c>
      <c r="H30" s="177"/>
    </row>
    <row r="31" spans="1:8" ht="24.75" customHeight="1">
      <c r="A31" s="163" t="s">
        <v>301</v>
      </c>
      <c r="B31" s="163" t="s">
        <v>278</v>
      </c>
      <c r="C31" s="163" t="s">
        <v>276</v>
      </c>
      <c r="D31" s="135" t="s">
        <v>333</v>
      </c>
      <c r="E31" s="162" t="s">
        <v>350</v>
      </c>
      <c r="F31" s="178">
        <v>3575</v>
      </c>
      <c r="G31" s="178">
        <v>3575</v>
      </c>
      <c r="H31" s="177"/>
    </row>
    <row r="32" spans="1:8" ht="24.75" customHeight="1">
      <c r="A32" s="171" t="s">
        <v>315</v>
      </c>
      <c r="B32" s="171"/>
      <c r="C32" s="171"/>
      <c r="D32" s="172" t="s">
        <v>333</v>
      </c>
      <c r="E32" s="173" t="s">
        <v>316</v>
      </c>
      <c r="F32" s="175">
        <v>101073</v>
      </c>
      <c r="G32" s="175">
        <v>101073</v>
      </c>
      <c r="H32" s="176"/>
    </row>
    <row r="33" spans="1:8" ht="24.75" customHeight="1">
      <c r="A33" s="163" t="s">
        <v>315</v>
      </c>
      <c r="B33" s="163" t="s">
        <v>310</v>
      </c>
      <c r="C33" s="163"/>
      <c r="D33" s="135" t="s">
        <v>333</v>
      </c>
      <c r="E33" s="162" t="s">
        <v>317</v>
      </c>
      <c r="F33" s="178">
        <f>F34+F35+F36</f>
        <v>101073</v>
      </c>
      <c r="G33" s="178">
        <f>G34+G35+G36</f>
        <v>101073</v>
      </c>
      <c r="H33" s="177"/>
    </row>
    <row r="34" spans="1:8" ht="24.75" customHeight="1">
      <c r="A34" s="163" t="s">
        <v>315</v>
      </c>
      <c r="B34" s="163" t="s">
        <v>310</v>
      </c>
      <c r="C34" s="163" t="s">
        <v>276</v>
      </c>
      <c r="D34" s="135" t="s">
        <v>333</v>
      </c>
      <c r="E34" s="162" t="s">
        <v>318</v>
      </c>
      <c r="F34" s="178">
        <v>44997.87</v>
      </c>
      <c r="G34" s="178">
        <v>44997.87</v>
      </c>
      <c r="H34" s="177"/>
    </row>
    <row r="35" spans="1:8" ht="24.75" customHeight="1">
      <c r="A35" s="163" t="s">
        <v>315</v>
      </c>
      <c r="B35" s="163" t="s">
        <v>310</v>
      </c>
      <c r="C35" s="163" t="s">
        <v>283</v>
      </c>
      <c r="D35" s="135" t="s">
        <v>333</v>
      </c>
      <c r="E35" s="162" t="s">
        <v>351</v>
      </c>
      <c r="F35" s="178">
        <v>38075.13</v>
      </c>
      <c r="G35" s="178">
        <v>38075.13</v>
      </c>
      <c r="H35" s="177"/>
    </row>
    <row r="36" spans="1:8" ht="24.75" customHeight="1">
      <c r="A36" s="163" t="s">
        <v>315</v>
      </c>
      <c r="B36" s="163" t="s">
        <v>310</v>
      </c>
      <c r="C36" s="163" t="s">
        <v>280</v>
      </c>
      <c r="D36" s="135" t="s">
        <v>333</v>
      </c>
      <c r="E36" s="162" t="s">
        <v>320</v>
      </c>
      <c r="F36" s="178">
        <v>18000</v>
      </c>
      <c r="G36" s="178">
        <v>18000</v>
      </c>
      <c r="H36" s="177"/>
    </row>
    <row r="37" spans="1:8" ht="24.75" customHeight="1">
      <c r="A37" s="171" t="s">
        <v>321</v>
      </c>
      <c r="B37" s="171"/>
      <c r="C37" s="171"/>
      <c r="D37" s="172" t="s">
        <v>333</v>
      </c>
      <c r="E37" s="173" t="s">
        <v>352</v>
      </c>
      <c r="F37" s="176">
        <v>220000</v>
      </c>
      <c r="G37" s="175"/>
      <c r="H37" s="176">
        <v>220000</v>
      </c>
    </row>
    <row r="38" spans="1:8" ht="24.75" customHeight="1">
      <c r="A38" s="163" t="s">
        <v>321</v>
      </c>
      <c r="B38" s="163" t="s">
        <v>305</v>
      </c>
      <c r="C38" s="163"/>
      <c r="D38" s="135" t="s">
        <v>333</v>
      </c>
      <c r="E38" s="162" t="s">
        <v>323</v>
      </c>
      <c r="F38" s="177">
        <v>220000</v>
      </c>
      <c r="G38" s="178"/>
      <c r="H38" s="177">
        <v>220000</v>
      </c>
    </row>
    <row r="39" spans="1:8" ht="24.75" customHeight="1">
      <c r="A39" s="163" t="s">
        <v>321</v>
      </c>
      <c r="B39" s="163" t="s">
        <v>305</v>
      </c>
      <c r="C39" s="163" t="s">
        <v>276</v>
      </c>
      <c r="D39" s="135" t="s">
        <v>333</v>
      </c>
      <c r="E39" s="162" t="s">
        <v>353</v>
      </c>
      <c r="F39" s="177">
        <v>220000</v>
      </c>
      <c r="G39" s="178"/>
      <c r="H39" s="177">
        <v>220000</v>
      </c>
    </row>
    <row r="40" spans="1:8" ht="24.75" customHeight="1">
      <c r="A40" s="171" t="s">
        <v>325</v>
      </c>
      <c r="B40" s="171"/>
      <c r="C40" s="171"/>
      <c r="D40" s="172" t="s">
        <v>333</v>
      </c>
      <c r="E40" s="173" t="s">
        <v>326</v>
      </c>
      <c r="F40" s="176">
        <v>58400</v>
      </c>
      <c r="G40" s="175"/>
      <c r="H40" s="176">
        <v>58400</v>
      </c>
    </row>
    <row r="41" spans="1:8" ht="24.75" customHeight="1">
      <c r="A41" s="163" t="s">
        <v>325</v>
      </c>
      <c r="B41" s="163" t="s">
        <v>297</v>
      </c>
      <c r="C41" s="163"/>
      <c r="D41" s="135" t="s">
        <v>333</v>
      </c>
      <c r="E41" s="162" t="s">
        <v>327</v>
      </c>
      <c r="F41" s="177">
        <v>58400</v>
      </c>
      <c r="G41" s="178"/>
      <c r="H41" s="177">
        <v>58400</v>
      </c>
    </row>
    <row r="42" spans="1:8" ht="24.75" customHeight="1">
      <c r="A42" s="163" t="s">
        <v>325</v>
      </c>
      <c r="B42" s="163" t="s">
        <v>297</v>
      </c>
      <c r="C42" s="163" t="s">
        <v>278</v>
      </c>
      <c r="D42" s="135" t="s">
        <v>333</v>
      </c>
      <c r="E42" s="162" t="s">
        <v>354</v>
      </c>
      <c r="F42" s="177">
        <v>58400</v>
      </c>
      <c r="G42" s="178"/>
      <c r="H42" s="177">
        <v>58400</v>
      </c>
    </row>
    <row r="43" spans="1:8" ht="24.75" customHeight="1">
      <c r="A43" s="171" t="s">
        <v>329</v>
      </c>
      <c r="B43" s="171"/>
      <c r="C43" s="171"/>
      <c r="D43" s="172" t="s">
        <v>333</v>
      </c>
      <c r="E43" s="173" t="s">
        <v>330</v>
      </c>
      <c r="F43" s="175">
        <v>322146</v>
      </c>
      <c r="G43" s="175">
        <v>322146</v>
      </c>
      <c r="H43" s="176"/>
    </row>
    <row r="44" spans="1:8" ht="24.75" customHeight="1">
      <c r="A44" s="163" t="s">
        <v>329</v>
      </c>
      <c r="B44" s="163" t="s">
        <v>283</v>
      </c>
      <c r="C44" s="163"/>
      <c r="D44" s="135" t="s">
        <v>333</v>
      </c>
      <c r="E44" s="162" t="s">
        <v>355</v>
      </c>
      <c r="F44" s="178">
        <v>322146</v>
      </c>
      <c r="G44" s="178">
        <v>322146</v>
      </c>
      <c r="H44" s="177"/>
    </row>
    <row r="45" spans="1:8" ht="24.75" customHeight="1">
      <c r="A45" s="163" t="s">
        <v>329</v>
      </c>
      <c r="B45" s="163" t="s">
        <v>283</v>
      </c>
      <c r="C45" s="163" t="s">
        <v>276</v>
      </c>
      <c r="D45" s="135" t="s">
        <v>333</v>
      </c>
      <c r="E45" s="162" t="s">
        <v>332</v>
      </c>
      <c r="F45" s="178">
        <v>322146</v>
      </c>
      <c r="G45" s="178">
        <v>322146</v>
      </c>
      <c r="H45" s="177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D39" sqref="D39"/>
    </sheetView>
  </sheetViews>
  <sheetFormatPr defaultColWidth="9.16015625" defaultRowHeight="12.75" customHeight="1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  <col min="9" max="34" width="8.66015625" style="0" customWidth="1"/>
  </cols>
  <sheetData>
    <row r="1" spans="1:34" ht="20.25" customHeight="1">
      <c r="A1" s="5"/>
      <c r="B1" s="5"/>
      <c r="C1" s="5"/>
      <c r="D1" s="5"/>
      <c r="E1" s="5"/>
      <c r="F1" s="5"/>
      <c r="G1" s="5"/>
      <c r="H1" s="17" t="s">
        <v>50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 customHeight="1">
      <c r="A2" s="217" t="s">
        <v>33</v>
      </c>
      <c r="B2" s="217"/>
      <c r="C2" s="217"/>
      <c r="D2" s="217"/>
      <c r="E2" s="217"/>
      <c r="F2" s="217"/>
      <c r="G2" s="217"/>
      <c r="H2" s="2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 customHeight="1">
      <c r="A3" s="144" t="s">
        <v>0</v>
      </c>
      <c r="B3" s="36"/>
      <c r="C3" s="15"/>
      <c r="D3" s="15"/>
      <c r="E3" s="15"/>
      <c r="F3" s="15"/>
      <c r="G3" s="15"/>
      <c r="H3" s="16" t="s">
        <v>14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0.25" customHeight="1">
      <c r="A4" s="37" t="s">
        <v>261</v>
      </c>
      <c r="B4" s="37"/>
      <c r="C4" s="37" t="s">
        <v>5</v>
      </c>
      <c r="D4" s="37"/>
      <c r="E4" s="37"/>
      <c r="F4" s="37"/>
      <c r="G4" s="37"/>
      <c r="H4" s="3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0.25" customHeight="1">
      <c r="A5" s="42" t="s">
        <v>75</v>
      </c>
      <c r="B5" s="47" t="s">
        <v>229</v>
      </c>
      <c r="C5" s="42" t="s">
        <v>75</v>
      </c>
      <c r="D5" s="42" t="s">
        <v>61</v>
      </c>
      <c r="E5" s="47" t="s">
        <v>164</v>
      </c>
      <c r="F5" s="43" t="s">
        <v>161</v>
      </c>
      <c r="G5" s="42" t="s">
        <v>214</v>
      </c>
      <c r="H5" s="43" t="s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0.25" customHeight="1">
      <c r="A6" s="48" t="s">
        <v>250</v>
      </c>
      <c r="B6" s="157">
        <v>4398795.8</v>
      </c>
      <c r="C6" s="50" t="s">
        <v>106</v>
      </c>
      <c r="D6" s="157">
        <v>4398795.8</v>
      </c>
      <c r="E6" s="157">
        <v>4398795.8</v>
      </c>
      <c r="F6" s="88">
        <f>SUM(F7:F34)</f>
        <v>0</v>
      </c>
      <c r="G6" s="88">
        <f>SUM(G7:G34)</f>
        <v>0</v>
      </c>
      <c r="H6" s="88">
        <f>SUM(H7:H34)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0.25" customHeight="1">
      <c r="A7" s="48" t="s">
        <v>255</v>
      </c>
      <c r="B7" s="157">
        <v>4398795.8</v>
      </c>
      <c r="C7" s="50" t="s">
        <v>158</v>
      </c>
      <c r="D7" s="49">
        <v>2228287</v>
      </c>
      <c r="E7" s="46">
        <v>2228287</v>
      </c>
      <c r="F7" s="141"/>
      <c r="G7" s="88"/>
      <c r="H7" s="14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 customHeight="1">
      <c r="A8" s="48" t="s">
        <v>28</v>
      </c>
      <c r="B8" s="88"/>
      <c r="C8" s="50" t="s">
        <v>18</v>
      </c>
      <c r="D8" s="49">
        <f aca="true" t="shared" si="0" ref="D8:E34">SUM(E8:H8)</f>
        <v>0</v>
      </c>
      <c r="E8" s="46">
        <f t="shared" si="0"/>
        <v>0</v>
      </c>
      <c r="F8" s="141"/>
      <c r="G8" s="88"/>
      <c r="H8" s="14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 customHeight="1">
      <c r="A9" s="48" t="s">
        <v>122</v>
      </c>
      <c r="B9" s="90"/>
      <c r="C9" s="50" t="s">
        <v>93</v>
      </c>
      <c r="D9" s="49">
        <v>3000</v>
      </c>
      <c r="E9" s="46">
        <v>3000</v>
      </c>
      <c r="F9" s="141"/>
      <c r="G9" s="88"/>
      <c r="H9" s="14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0.25" customHeight="1">
      <c r="A10" s="48" t="s">
        <v>113</v>
      </c>
      <c r="B10" s="93">
        <f>SUM(B11,B12,B13)</f>
        <v>0</v>
      </c>
      <c r="C10" s="50" t="s">
        <v>41</v>
      </c>
      <c r="D10" s="49">
        <f t="shared" si="0"/>
        <v>0</v>
      </c>
      <c r="E10" s="46">
        <f t="shared" si="0"/>
        <v>0</v>
      </c>
      <c r="F10" s="141"/>
      <c r="G10" s="88"/>
      <c r="H10" s="14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0.25" customHeight="1">
      <c r="A11" s="48" t="s">
        <v>255</v>
      </c>
      <c r="B11" s="88"/>
      <c r="C11" s="50" t="s">
        <v>257</v>
      </c>
      <c r="D11" s="49">
        <f t="shared" si="0"/>
        <v>0</v>
      </c>
      <c r="E11" s="46">
        <f t="shared" si="0"/>
        <v>0</v>
      </c>
      <c r="F11" s="141"/>
      <c r="G11" s="88"/>
      <c r="H11" s="14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0.25" customHeight="1">
      <c r="A12" s="48" t="s">
        <v>28</v>
      </c>
      <c r="B12" s="88"/>
      <c r="C12" s="50" t="s">
        <v>13</v>
      </c>
      <c r="D12" s="49">
        <f t="shared" si="0"/>
        <v>0</v>
      </c>
      <c r="E12" s="46">
        <f t="shared" si="0"/>
        <v>0</v>
      </c>
      <c r="F12" s="141"/>
      <c r="G12" s="88"/>
      <c r="H12" s="14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20.25" customHeight="1">
      <c r="A13" s="48" t="s">
        <v>122</v>
      </c>
      <c r="B13" s="90"/>
      <c r="C13" s="50" t="s">
        <v>196</v>
      </c>
      <c r="D13" s="49">
        <f t="shared" si="0"/>
        <v>0</v>
      </c>
      <c r="E13" s="46">
        <f t="shared" si="0"/>
        <v>0</v>
      </c>
      <c r="F13" s="141"/>
      <c r="G13" s="88"/>
      <c r="H13" s="1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20.25" customHeight="1">
      <c r="A14" s="48"/>
      <c r="B14" s="89"/>
      <c r="C14" s="50" t="s">
        <v>169</v>
      </c>
      <c r="D14" s="49">
        <v>1465889.8</v>
      </c>
      <c r="E14" s="46">
        <v>1465889.8</v>
      </c>
      <c r="F14" s="141"/>
      <c r="G14" s="88"/>
      <c r="H14" s="14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20.25" customHeight="1">
      <c r="A15" s="45"/>
      <c r="B15" s="89"/>
      <c r="C15" s="51" t="s">
        <v>87</v>
      </c>
      <c r="D15" s="49">
        <f t="shared" si="0"/>
        <v>0</v>
      </c>
      <c r="E15" s="46">
        <f t="shared" si="0"/>
        <v>0</v>
      </c>
      <c r="F15" s="141"/>
      <c r="G15" s="88"/>
      <c r="H15" s="14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0.25" customHeight="1">
      <c r="A16" s="45"/>
      <c r="B16" s="90"/>
      <c r="C16" s="51" t="s">
        <v>241</v>
      </c>
      <c r="D16" s="49">
        <v>101073</v>
      </c>
      <c r="E16" s="46">
        <v>101073</v>
      </c>
      <c r="F16" s="141"/>
      <c r="G16" s="88"/>
      <c r="H16" s="14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20.25" customHeight="1">
      <c r="A17" s="45"/>
      <c r="B17" s="90"/>
      <c r="C17" s="51" t="s">
        <v>53</v>
      </c>
      <c r="D17" s="49">
        <f t="shared" si="0"/>
        <v>0</v>
      </c>
      <c r="E17" s="46">
        <f t="shared" si="0"/>
        <v>0</v>
      </c>
      <c r="F17" s="141"/>
      <c r="G17" s="88"/>
      <c r="H17" s="14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0.25" customHeight="1">
      <c r="A18" s="45"/>
      <c r="B18" s="90"/>
      <c r="C18" s="51" t="s">
        <v>42</v>
      </c>
      <c r="D18" s="49">
        <v>220000</v>
      </c>
      <c r="E18" s="46">
        <v>220000</v>
      </c>
      <c r="F18" s="141"/>
      <c r="G18" s="88"/>
      <c r="H18" s="14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20.25" customHeight="1">
      <c r="A19" s="45"/>
      <c r="B19" s="90"/>
      <c r="C19" s="51" t="s">
        <v>217</v>
      </c>
      <c r="D19" s="49">
        <f t="shared" si="0"/>
        <v>0</v>
      </c>
      <c r="E19" s="46">
        <f t="shared" si="0"/>
        <v>0</v>
      </c>
      <c r="F19" s="141"/>
      <c r="G19" s="88"/>
      <c r="H19" s="14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0.25" customHeight="1">
      <c r="A20" s="45"/>
      <c r="B20" s="90"/>
      <c r="C20" s="51" t="s">
        <v>168</v>
      </c>
      <c r="D20" s="49">
        <f t="shared" si="0"/>
        <v>0</v>
      </c>
      <c r="E20" s="46">
        <f t="shared" si="0"/>
        <v>0</v>
      </c>
      <c r="F20" s="141"/>
      <c r="G20" s="88"/>
      <c r="H20" s="14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20.25" customHeight="1">
      <c r="A21" s="45"/>
      <c r="B21" s="90"/>
      <c r="C21" s="51" t="s">
        <v>23</v>
      </c>
      <c r="D21" s="49">
        <v>58400</v>
      </c>
      <c r="E21" s="46">
        <v>58400</v>
      </c>
      <c r="F21" s="141"/>
      <c r="G21" s="88"/>
      <c r="H21" s="14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20.25" customHeight="1">
      <c r="A22" s="45"/>
      <c r="B22" s="90"/>
      <c r="C22" s="51" t="s">
        <v>146</v>
      </c>
      <c r="D22" s="49">
        <f t="shared" si="0"/>
        <v>0</v>
      </c>
      <c r="E22" s="46">
        <f t="shared" si="0"/>
        <v>0</v>
      </c>
      <c r="F22" s="141"/>
      <c r="G22" s="88"/>
      <c r="H22" s="14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20.25" customHeight="1">
      <c r="A23" s="45"/>
      <c r="B23" s="90"/>
      <c r="C23" s="51" t="s">
        <v>228</v>
      </c>
      <c r="D23" s="49">
        <f t="shared" si="0"/>
        <v>0</v>
      </c>
      <c r="E23" s="46">
        <f t="shared" si="0"/>
        <v>0</v>
      </c>
      <c r="F23" s="141"/>
      <c r="G23" s="88"/>
      <c r="H23" s="14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0.25" customHeight="1">
      <c r="A24" s="45"/>
      <c r="B24" s="90"/>
      <c r="C24" s="51" t="s">
        <v>148</v>
      </c>
      <c r="D24" s="49">
        <f t="shared" si="0"/>
        <v>0</v>
      </c>
      <c r="E24" s="46">
        <f t="shared" si="0"/>
        <v>0</v>
      </c>
      <c r="F24" s="141"/>
      <c r="G24" s="88"/>
      <c r="H24" s="14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0.25" customHeight="1">
      <c r="A25" s="45"/>
      <c r="B25" s="90"/>
      <c r="C25" s="51" t="s">
        <v>180</v>
      </c>
      <c r="D25" s="49">
        <f t="shared" si="0"/>
        <v>0</v>
      </c>
      <c r="E25" s="46">
        <f t="shared" si="0"/>
        <v>0</v>
      </c>
      <c r="F25" s="141"/>
      <c r="G25" s="88"/>
      <c r="H25" s="14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0.25" customHeight="1">
      <c r="A26" s="44"/>
      <c r="B26" s="90"/>
      <c r="C26" s="51" t="s">
        <v>163</v>
      </c>
      <c r="D26" s="49">
        <v>322146</v>
      </c>
      <c r="E26" s="46">
        <v>322146</v>
      </c>
      <c r="F26" s="141"/>
      <c r="G26" s="88"/>
      <c r="H26" s="14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0.25" customHeight="1">
      <c r="A27" s="44"/>
      <c r="B27" s="90"/>
      <c r="C27" s="51" t="s">
        <v>152</v>
      </c>
      <c r="D27" s="49">
        <f t="shared" si="0"/>
        <v>0</v>
      </c>
      <c r="E27" s="46">
        <f t="shared" si="0"/>
        <v>0</v>
      </c>
      <c r="F27" s="141"/>
      <c r="G27" s="88"/>
      <c r="H27" s="14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25" customHeight="1">
      <c r="A28" s="44"/>
      <c r="B28" s="90"/>
      <c r="C28" s="51" t="s">
        <v>65</v>
      </c>
      <c r="D28" s="49">
        <f t="shared" si="0"/>
        <v>0</v>
      </c>
      <c r="E28" s="46">
        <f t="shared" si="0"/>
        <v>0</v>
      </c>
      <c r="F28" s="141"/>
      <c r="G28" s="88"/>
      <c r="H28" s="14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25" customHeight="1">
      <c r="A29" s="44"/>
      <c r="B29" s="90"/>
      <c r="C29" s="51" t="s">
        <v>259</v>
      </c>
      <c r="D29" s="49">
        <f t="shared" si="0"/>
        <v>0</v>
      </c>
      <c r="E29" s="46">
        <f t="shared" si="0"/>
        <v>0</v>
      </c>
      <c r="F29" s="141"/>
      <c r="G29" s="88"/>
      <c r="H29" s="14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0.25" customHeight="1">
      <c r="A30" s="44"/>
      <c r="B30" s="90"/>
      <c r="C30" s="51" t="s">
        <v>80</v>
      </c>
      <c r="D30" s="49">
        <f t="shared" si="0"/>
        <v>0</v>
      </c>
      <c r="E30" s="46">
        <f t="shared" si="0"/>
        <v>0</v>
      </c>
      <c r="F30" s="141"/>
      <c r="G30" s="88"/>
      <c r="H30" s="14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0.25" customHeight="1">
      <c r="A31" s="44"/>
      <c r="B31" s="90"/>
      <c r="C31" s="51" t="s">
        <v>30</v>
      </c>
      <c r="D31" s="49">
        <f t="shared" si="0"/>
        <v>0</v>
      </c>
      <c r="E31" s="46">
        <f t="shared" si="0"/>
        <v>0</v>
      </c>
      <c r="F31" s="141"/>
      <c r="G31" s="88"/>
      <c r="H31" s="14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0.25" customHeight="1">
      <c r="A32" s="44"/>
      <c r="B32" s="90"/>
      <c r="C32" s="51" t="s">
        <v>19</v>
      </c>
      <c r="D32" s="49">
        <f t="shared" si="0"/>
        <v>0</v>
      </c>
      <c r="E32" s="46">
        <f t="shared" si="0"/>
        <v>0</v>
      </c>
      <c r="F32" s="141"/>
      <c r="G32" s="88"/>
      <c r="H32" s="14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0.25" customHeight="1">
      <c r="A33" s="44"/>
      <c r="B33" s="90"/>
      <c r="C33" s="51" t="s">
        <v>134</v>
      </c>
      <c r="D33" s="49">
        <f t="shared" si="0"/>
        <v>0</v>
      </c>
      <c r="E33" s="46">
        <f t="shared" si="0"/>
        <v>0</v>
      </c>
      <c r="F33" s="141"/>
      <c r="G33" s="88"/>
      <c r="H33" s="14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0.25" customHeight="1">
      <c r="A34" s="44"/>
      <c r="B34" s="90"/>
      <c r="C34" s="51" t="s">
        <v>249</v>
      </c>
      <c r="D34" s="49">
        <f t="shared" si="0"/>
        <v>0</v>
      </c>
      <c r="E34" s="46">
        <f t="shared" si="0"/>
        <v>0</v>
      </c>
      <c r="F34" s="140"/>
      <c r="G34" s="90"/>
      <c r="H34" s="14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0.25" customHeight="1">
      <c r="A35" s="42"/>
      <c r="B35" s="91"/>
      <c r="C35" s="42"/>
      <c r="D35" s="46"/>
      <c r="E35" s="94"/>
      <c r="F35" s="94"/>
      <c r="G35" s="94"/>
      <c r="H35" s="9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0.25" customHeight="1">
      <c r="A36" s="44"/>
      <c r="B36" s="90"/>
      <c r="C36" s="44"/>
      <c r="D36" s="49">
        <f>SUM(E36:H36)</f>
        <v>0</v>
      </c>
      <c r="E36" s="95"/>
      <c r="F36" s="95"/>
      <c r="G36" s="95"/>
      <c r="H36" s="9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0.25" customHeight="1">
      <c r="A37" s="44"/>
      <c r="B37" s="92"/>
      <c r="C37" s="44"/>
      <c r="D37" s="46"/>
      <c r="E37" s="96"/>
      <c r="F37" s="96"/>
      <c r="G37" s="96"/>
      <c r="H37" s="9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0.25" customHeight="1">
      <c r="A38" s="42" t="s">
        <v>200</v>
      </c>
      <c r="B38" s="92">
        <f>SUM(B6,B10)</f>
        <v>4398795.8</v>
      </c>
      <c r="C38" s="42" t="s">
        <v>132</v>
      </c>
      <c r="D38" s="49">
        <f>SUM(E38:H38)</f>
        <v>4398795.8</v>
      </c>
      <c r="E38" s="46">
        <f>SUM(E7:E36)</f>
        <v>4398795.8</v>
      </c>
      <c r="F38" s="91">
        <f>SUM(F7:F36)</f>
        <v>0</v>
      </c>
      <c r="G38" s="91">
        <f>SUM(G7:G36)</f>
        <v>0</v>
      </c>
      <c r="H38" s="91">
        <f>SUM(H7:H36)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6"/>
      <c r="B39" s="7"/>
      <c r="C39" s="8"/>
      <c r="D39" s="8"/>
      <c r="E39" s="8"/>
      <c r="F39" s="8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4.33203125" style="0" customWidth="1"/>
    <col min="5" max="13" width="11.5" style="0" customWidth="1"/>
    <col min="14" max="14" width="9.33203125" style="0" customWidth="1"/>
  </cols>
  <sheetData>
    <row r="1" spans="1:14" ht="9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9" t="s">
        <v>233</v>
      </c>
      <c r="N1" s="54"/>
    </row>
    <row r="2" spans="1:14" ht="22.5" customHeight="1">
      <c r="A2" s="104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54"/>
    </row>
    <row r="3" spans="1:14" ht="16.5" customHeight="1">
      <c r="A3" s="144" t="s">
        <v>0</v>
      </c>
      <c r="B3" s="99"/>
      <c r="C3" s="55"/>
      <c r="D3" s="55"/>
      <c r="E3" s="55"/>
      <c r="F3" s="55"/>
      <c r="G3" s="55"/>
      <c r="H3" s="55"/>
      <c r="I3" s="55"/>
      <c r="J3" s="55"/>
      <c r="K3" s="55"/>
      <c r="L3" s="55"/>
      <c r="M3" s="56" t="s">
        <v>14</v>
      </c>
      <c r="N3" s="55"/>
    </row>
    <row r="4" spans="1:14" ht="19.5" customHeight="1">
      <c r="A4" s="218" t="s">
        <v>63</v>
      </c>
      <c r="B4" s="218"/>
      <c r="C4" s="218"/>
      <c r="D4" s="220" t="s">
        <v>184</v>
      </c>
      <c r="E4" s="117" t="s">
        <v>115</v>
      </c>
      <c r="F4" s="117"/>
      <c r="G4" s="117"/>
      <c r="H4" s="117" t="s">
        <v>40</v>
      </c>
      <c r="I4" s="117"/>
      <c r="J4" s="117"/>
      <c r="K4" s="117" t="s">
        <v>95</v>
      </c>
      <c r="L4" s="117"/>
      <c r="M4" s="117"/>
      <c r="N4" s="54"/>
    </row>
    <row r="5" spans="1:14" ht="19.5" customHeight="1">
      <c r="A5" s="220" t="s">
        <v>266</v>
      </c>
      <c r="B5" s="220"/>
      <c r="C5" s="218" t="s">
        <v>76</v>
      </c>
      <c r="D5" s="220"/>
      <c r="E5" s="222" t="s">
        <v>143</v>
      </c>
      <c r="F5" s="222" t="s">
        <v>22</v>
      </c>
      <c r="G5" s="222" t="s">
        <v>157</v>
      </c>
      <c r="H5" s="222" t="s">
        <v>143</v>
      </c>
      <c r="I5" s="222" t="s">
        <v>22</v>
      </c>
      <c r="J5" s="222" t="s">
        <v>157</v>
      </c>
      <c r="K5" s="222" t="s">
        <v>143</v>
      </c>
      <c r="L5" s="222" t="s">
        <v>22</v>
      </c>
      <c r="M5" s="222" t="s">
        <v>157</v>
      </c>
      <c r="N5" s="54"/>
    </row>
    <row r="6" spans="1:14" ht="19.5" customHeight="1">
      <c r="A6" s="97" t="s">
        <v>107</v>
      </c>
      <c r="B6" s="97" t="s">
        <v>189</v>
      </c>
      <c r="C6" s="219"/>
      <c r="D6" s="221"/>
      <c r="E6" s="223"/>
      <c r="F6" s="223"/>
      <c r="G6" s="223"/>
      <c r="H6" s="223"/>
      <c r="I6" s="223"/>
      <c r="J6" s="223"/>
      <c r="K6" s="223"/>
      <c r="L6" s="223"/>
      <c r="M6" s="223"/>
      <c r="N6" s="54"/>
    </row>
    <row r="7" spans="1:14" ht="19.5" customHeight="1">
      <c r="A7" s="145" t="s">
        <v>356</v>
      </c>
      <c r="B7" s="146"/>
      <c r="C7" s="139" t="s">
        <v>357</v>
      </c>
      <c r="D7" s="181">
        <v>1621561.87</v>
      </c>
      <c r="E7" s="181">
        <v>1621561.87</v>
      </c>
      <c r="F7" s="181">
        <f>F8+F9+F10+F11</f>
        <v>1621561.87</v>
      </c>
      <c r="G7" s="181"/>
      <c r="H7" s="147"/>
      <c r="I7" s="149"/>
      <c r="J7" s="150"/>
      <c r="K7" s="148"/>
      <c r="L7" s="147"/>
      <c r="M7" s="149"/>
      <c r="N7" s="98"/>
    </row>
    <row r="8" spans="1:14" ht="19.5" customHeight="1">
      <c r="A8" s="145" t="s">
        <v>356</v>
      </c>
      <c r="B8" s="146" t="s">
        <v>358</v>
      </c>
      <c r="C8" s="139" t="s">
        <v>359</v>
      </c>
      <c r="D8" s="182"/>
      <c r="E8" s="183"/>
      <c r="F8" s="181">
        <v>876414</v>
      </c>
      <c r="G8" s="181"/>
      <c r="H8" s="147"/>
      <c r="I8" s="149"/>
      <c r="J8" s="150"/>
      <c r="K8" s="148"/>
      <c r="L8" s="147"/>
      <c r="M8" s="149"/>
      <c r="N8" s="54"/>
    </row>
    <row r="9" spans="1:14" ht="19.5" customHeight="1">
      <c r="A9" s="145" t="s">
        <v>360</v>
      </c>
      <c r="B9" s="146" t="s">
        <v>361</v>
      </c>
      <c r="C9" s="139" t="s">
        <v>362</v>
      </c>
      <c r="D9" s="182"/>
      <c r="E9" s="183"/>
      <c r="F9" s="181">
        <f>276910+19734+44997.87+18000</f>
        <v>359641.87</v>
      </c>
      <c r="G9" s="181"/>
      <c r="H9" s="147"/>
      <c r="I9" s="149"/>
      <c r="J9" s="150"/>
      <c r="K9" s="148"/>
      <c r="L9" s="147"/>
      <c r="M9" s="149"/>
      <c r="N9" s="54"/>
    </row>
    <row r="10" spans="1:13" ht="19.5" customHeight="1">
      <c r="A10" s="145" t="s">
        <v>360</v>
      </c>
      <c r="B10" s="146" t="s">
        <v>363</v>
      </c>
      <c r="C10" s="139" t="s">
        <v>364</v>
      </c>
      <c r="D10" s="182"/>
      <c r="E10" s="183"/>
      <c r="F10" s="181">
        <v>322146</v>
      </c>
      <c r="G10" s="181"/>
      <c r="H10" s="147"/>
      <c r="I10" s="149"/>
      <c r="J10" s="150"/>
      <c r="K10" s="148"/>
      <c r="L10" s="147"/>
      <c r="M10" s="149"/>
    </row>
    <row r="11" spans="1:13" ht="19.5" customHeight="1">
      <c r="A11" s="145" t="s">
        <v>360</v>
      </c>
      <c r="B11" s="146" t="s">
        <v>365</v>
      </c>
      <c r="C11" s="139" t="s">
        <v>366</v>
      </c>
      <c r="D11" s="182"/>
      <c r="E11" s="183"/>
      <c r="F11" s="181">
        <v>63360</v>
      </c>
      <c r="G11" s="181"/>
      <c r="H11" s="147"/>
      <c r="I11" s="149"/>
      <c r="J11" s="150"/>
      <c r="K11" s="148"/>
      <c r="L11" s="147"/>
      <c r="M11" s="149"/>
    </row>
    <row r="12" spans="1:14" ht="19.5" customHeight="1">
      <c r="A12" s="145" t="s">
        <v>367</v>
      </c>
      <c r="B12" s="146"/>
      <c r="C12" s="184" t="s">
        <v>368</v>
      </c>
      <c r="D12" s="182">
        <v>976293.67</v>
      </c>
      <c r="E12" s="182">
        <f>F12+G12</f>
        <v>976293.6699999999</v>
      </c>
      <c r="F12" s="181">
        <v>320951.67</v>
      </c>
      <c r="G12" s="181">
        <v>655342</v>
      </c>
      <c r="H12" s="147"/>
      <c r="I12" s="149"/>
      <c r="J12" s="150"/>
      <c r="K12" s="148"/>
      <c r="L12" s="147"/>
      <c r="M12" s="149"/>
      <c r="N12" s="54"/>
    </row>
    <row r="13" spans="1:13" ht="19.5" customHeight="1">
      <c r="A13" s="145" t="s">
        <v>367</v>
      </c>
      <c r="B13" s="146" t="s">
        <v>358</v>
      </c>
      <c r="C13" s="139" t="s">
        <v>369</v>
      </c>
      <c r="D13" s="182"/>
      <c r="E13" s="183"/>
      <c r="F13" s="181">
        <v>320951.67</v>
      </c>
      <c r="G13" s="181"/>
      <c r="H13" s="147"/>
      <c r="I13" s="149"/>
      <c r="J13" s="150"/>
      <c r="K13" s="148"/>
      <c r="L13" s="147"/>
      <c r="M13" s="149"/>
    </row>
    <row r="14" spans="1:13" ht="19.5" customHeight="1">
      <c r="A14" s="145" t="s">
        <v>367</v>
      </c>
      <c r="B14" s="146" t="s">
        <v>365</v>
      </c>
      <c r="C14" s="139" t="s">
        <v>370</v>
      </c>
      <c r="D14" s="182"/>
      <c r="E14" s="183"/>
      <c r="F14" s="181"/>
      <c r="G14" s="181">
        <v>655342</v>
      </c>
      <c r="H14" s="147"/>
      <c r="I14" s="149"/>
      <c r="J14" s="150"/>
      <c r="K14" s="148"/>
      <c r="L14" s="147"/>
      <c r="M14" s="149"/>
    </row>
    <row r="15" spans="1:14" ht="19.5" customHeight="1">
      <c r="A15" s="145" t="s">
        <v>371</v>
      </c>
      <c r="B15" s="146"/>
      <c r="C15" s="184" t="s">
        <v>372</v>
      </c>
      <c r="D15" s="182">
        <v>814087.46</v>
      </c>
      <c r="E15" s="182">
        <v>814087.46</v>
      </c>
      <c r="F15" s="181">
        <f>F16+F17</f>
        <v>814087.46</v>
      </c>
      <c r="G15" s="181"/>
      <c r="H15" s="147"/>
      <c r="I15" s="149"/>
      <c r="J15" s="150"/>
      <c r="K15" s="148"/>
      <c r="L15" s="147"/>
      <c r="M15" s="149"/>
      <c r="N15" s="54"/>
    </row>
    <row r="16" spans="1:14" ht="19.5" customHeight="1">
      <c r="A16" s="145" t="s">
        <v>371</v>
      </c>
      <c r="B16" s="146" t="s">
        <v>358</v>
      </c>
      <c r="C16" s="139" t="s">
        <v>373</v>
      </c>
      <c r="D16" s="182"/>
      <c r="E16" s="183"/>
      <c r="F16" s="181">
        <v>642304.13</v>
      </c>
      <c r="G16" s="181"/>
      <c r="H16" s="147"/>
      <c r="I16" s="149"/>
      <c r="J16" s="150"/>
      <c r="K16" s="148"/>
      <c r="L16" s="147"/>
      <c r="M16" s="149"/>
      <c r="N16" s="54"/>
    </row>
    <row r="17" spans="1:13" ht="19.5" customHeight="1">
      <c r="A17" s="145" t="s">
        <v>371</v>
      </c>
      <c r="B17" s="146" t="s">
        <v>361</v>
      </c>
      <c r="C17" s="139" t="s">
        <v>374</v>
      </c>
      <c r="D17" s="182"/>
      <c r="E17" s="183"/>
      <c r="F17" s="181">
        <v>171783.33</v>
      </c>
      <c r="G17" s="181"/>
      <c r="H17" s="147"/>
      <c r="I17" s="149"/>
      <c r="J17" s="150"/>
      <c r="K17" s="148"/>
      <c r="L17" s="147"/>
      <c r="M17" s="149"/>
    </row>
    <row r="18" spans="1:13" ht="19.5" customHeight="1">
      <c r="A18" s="145" t="s">
        <v>375</v>
      </c>
      <c r="B18" s="146"/>
      <c r="C18" s="139" t="s">
        <v>376</v>
      </c>
      <c r="D18" s="182">
        <v>986852.8</v>
      </c>
      <c r="E18" s="182">
        <v>986852.8</v>
      </c>
      <c r="F18" s="182">
        <v>986852.8</v>
      </c>
      <c r="G18" s="181"/>
      <c r="H18" s="147"/>
      <c r="I18" s="149"/>
      <c r="J18" s="150"/>
      <c r="K18" s="148"/>
      <c r="L18" s="147"/>
      <c r="M18" s="149"/>
    </row>
    <row r="19" spans="1:13" ht="19.5" customHeight="1">
      <c r="A19" s="145" t="s">
        <v>375</v>
      </c>
      <c r="B19" s="146" t="s">
        <v>358</v>
      </c>
      <c r="C19" s="139" t="s">
        <v>377</v>
      </c>
      <c r="D19" s="182"/>
      <c r="E19" s="182"/>
      <c r="F19" s="182">
        <v>986852.8</v>
      </c>
      <c r="G19" s="181"/>
      <c r="H19" s="147"/>
      <c r="I19" s="149"/>
      <c r="J19" s="150"/>
      <c r="K19" s="148"/>
      <c r="L19" s="147"/>
      <c r="M19" s="149"/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zoomScalePageLayoutView="0" workbookViewId="0" topLeftCell="A13">
      <selection activeCell="F33" sqref="F19:F33"/>
    </sheetView>
  </sheetViews>
  <sheetFormatPr defaultColWidth="9.33203125" defaultRowHeight="11.25"/>
  <cols>
    <col min="1" max="1" width="6.16015625" style="54" customWidth="1"/>
    <col min="2" max="2" width="7.66015625" style="54" customWidth="1"/>
    <col min="3" max="3" width="39.83203125" style="54" customWidth="1"/>
    <col min="4" max="6" width="20.66015625" style="54" customWidth="1"/>
    <col min="7" max="16384" width="9.33203125" style="54" customWidth="1"/>
  </cols>
  <sheetData>
    <row r="1" ht="13.5">
      <c r="F1" s="19" t="s">
        <v>233</v>
      </c>
    </row>
    <row r="2" spans="1:6" ht="27">
      <c r="A2" s="104" t="s">
        <v>165</v>
      </c>
      <c r="B2" s="104"/>
      <c r="C2" s="104"/>
      <c r="D2" s="104"/>
      <c r="E2" s="104"/>
      <c r="F2" s="104"/>
    </row>
    <row r="3" spans="1:6" s="55" customFormat="1" ht="16.5" customHeight="1">
      <c r="A3" s="144" t="s">
        <v>0</v>
      </c>
      <c r="B3" s="99"/>
      <c r="F3" s="56" t="s">
        <v>14</v>
      </c>
    </row>
    <row r="4" spans="1:6" ht="19.5" customHeight="1">
      <c r="A4" s="218" t="s">
        <v>63</v>
      </c>
      <c r="B4" s="218"/>
      <c r="C4" s="218"/>
      <c r="D4" s="220" t="s">
        <v>184</v>
      </c>
      <c r="E4" s="130" t="s">
        <v>155</v>
      </c>
      <c r="F4" s="130"/>
    </row>
    <row r="5" spans="1:6" ht="19.5" customHeight="1">
      <c r="A5" s="220" t="s">
        <v>266</v>
      </c>
      <c r="B5" s="220"/>
      <c r="C5" s="218" t="s">
        <v>76</v>
      </c>
      <c r="D5" s="220"/>
      <c r="E5" s="224" t="s">
        <v>39</v>
      </c>
      <c r="F5" s="226" t="s">
        <v>156</v>
      </c>
    </row>
    <row r="6" spans="1:6" ht="19.5" customHeight="1">
      <c r="A6" s="97" t="s">
        <v>107</v>
      </c>
      <c r="B6" s="97" t="s">
        <v>189</v>
      </c>
      <c r="C6" s="219"/>
      <c r="D6" s="221"/>
      <c r="E6" s="225"/>
      <c r="F6" s="227"/>
    </row>
    <row r="7" spans="1:7" ht="19.5" customHeight="1">
      <c r="A7" s="131"/>
      <c r="B7" s="131"/>
      <c r="C7" s="163" t="s">
        <v>142</v>
      </c>
      <c r="D7" s="182"/>
      <c r="E7" s="181">
        <v>2263866</v>
      </c>
      <c r="F7" s="185"/>
      <c r="G7" s="98"/>
    </row>
    <row r="8" spans="1:10" ht="19.5" customHeight="1">
      <c r="A8" s="131" t="s">
        <v>467</v>
      </c>
      <c r="B8" s="131" t="s">
        <v>468</v>
      </c>
      <c r="C8" s="163" t="s">
        <v>469</v>
      </c>
      <c r="D8" s="182"/>
      <c r="E8" s="181">
        <f>383214+324258</f>
        <v>707472</v>
      </c>
      <c r="F8" s="185"/>
      <c r="H8" s="98"/>
      <c r="J8" s="98"/>
    </row>
    <row r="9" spans="1:6" ht="19.5" customHeight="1">
      <c r="A9" s="131" t="s">
        <v>467</v>
      </c>
      <c r="B9" s="131" t="s">
        <v>470</v>
      </c>
      <c r="C9" s="163" t="s">
        <v>471</v>
      </c>
      <c r="D9" s="181"/>
      <c r="E9" s="181">
        <f>459648</f>
        <v>459648</v>
      </c>
      <c r="F9" s="185"/>
    </row>
    <row r="10" spans="1:6" ht="19.5" customHeight="1">
      <c r="A10" s="131" t="s">
        <v>467</v>
      </c>
      <c r="B10" s="131" t="s">
        <v>472</v>
      </c>
      <c r="C10" s="163" t="s">
        <v>473</v>
      </c>
      <c r="D10" s="181"/>
      <c r="E10" s="181">
        <v>33552</v>
      </c>
      <c r="F10" s="185"/>
    </row>
    <row r="11" spans="1:6" ht="19.5" customHeight="1">
      <c r="A11" s="131" t="s">
        <v>467</v>
      </c>
      <c r="B11" s="131" t="s">
        <v>474</v>
      </c>
      <c r="C11" s="163" t="s">
        <v>475</v>
      </c>
      <c r="D11" s="181"/>
      <c r="E11" s="182">
        <v>63360</v>
      </c>
      <c r="F11" s="182"/>
    </row>
    <row r="12" spans="1:6" ht="19.5" customHeight="1">
      <c r="A12" s="131" t="s">
        <v>476</v>
      </c>
      <c r="B12" s="131" t="s">
        <v>477</v>
      </c>
      <c r="C12" s="163" t="s">
        <v>478</v>
      </c>
      <c r="D12" s="182"/>
      <c r="E12" s="182">
        <v>276396</v>
      </c>
      <c r="F12" s="182"/>
    </row>
    <row r="13" spans="1:6" ht="19.5" customHeight="1">
      <c r="A13" s="131" t="s">
        <v>467</v>
      </c>
      <c r="B13" s="131" t="s">
        <v>479</v>
      </c>
      <c r="C13" s="163" t="s">
        <v>480</v>
      </c>
      <c r="D13" s="181"/>
      <c r="E13" s="181">
        <v>276910</v>
      </c>
      <c r="F13" s="185"/>
    </row>
    <row r="14" spans="1:6" ht="19.5" customHeight="1">
      <c r="A14" s="131" t="s">
        <v>476</v>
      </c>
      <c r="B14" s="131" t="s">
        <v>481</v>
      </c>
      <c r="C14" s="163" t="s">
        <v>482</v>
      </c>
      <c r="D14" s="181"/>
      <c r="E14" s="181">
        <f>44997.87+38075.13</f>
        <v>83073</v>
      </c>
      <c r="F14" s="185"/>
    </row>
    <row r="15" spans="1:6" ht="19.5" customHeight="1">
      <c r="A15" s="131" t="s">
        <v>467</v>
      </c>
      <c r="B15" s="131" t="s">
        <v>483</v>
      </c>
      <c r="C15" s="163" t="s">
        <v>484</v>
      </c>
      <c r="D15" s="181"/>
      <c r="E15" s="181">
        <v>18000</v>
      </c>
      <c r="F15" s="185"/>
    </row>
    <row r="16" spans="1:6" ht="19.5" customHeight="1">
      <c r="A16" s="131" t="s">
        <v>467</v>
      </c>
      <c r="B16" s="131" t="s">
        <v>485</v>
      </c>
      <c r="C16" s="163" t="s">
        <v>486</v>
      </c>
      <c r="D16" s="181"/>
      <c r="E16" s="181">
        <f>19734+3575</f>
        <v>23309</v>
      </c>
      <c r="F16" s="185"/>
    </row>
    <row r="17" spans="1:6" ht="19.5" customHeight="1">
      <c r="A17" s="131" t="s">
        <v>467</v>
      </c>
      <c r="B17" s="131" t="s">
        <v>487</v>
      </c>
      <c r="C17" s="163" t="s">
        <v>488</v>
      </c>
      <c r="D17" s="181"/>
      <c r="E17" s="181">
        <v>322146</v>
      </c>
      <c r="F17" s="185"/>
    </row>
    <row r="18" spans="1:6" ht="19.5" customHeight="1">
      <c r="A18" s="131"/>
      <c r="B18" s="131"/>
      <c r="C18" s="163" t="s">
        <v>178</v>
      </c>
      <c r="D18" s="181"/>
      <c r="E18" s="181"/>
      <c r="F18" s="182">
        <v>388935</v>
      </c>
    </row>
    <row r="19" spans="1:6" ht="19.5" customHeight="1">
      <c r="A19" s="131" t="s">
        <v>489</v>
      </c>
      <c r="B19" s="131" t="s">
        <v>468</v>
      </c>
      <c r="C19" s="163" t="s">
        <v>490</v>
      </c>
      <c r="D19" s="182"/>
      <c r="E19" s="181"/>
      <c r="F19" s="182">
        <v>60000</v>
      </c>
    </row>
    <row r="20" spans="1:6" ht="19.5" customHeight="1">
      <c r="A20" s="131" t="s">
        <v>489</v>
      </c>
      <c r="B20" s="131" t="s">
        <v>470</v>
      </c>
      <c r="C20" s="163" t="s">
        <v>491</v>
      </c>
      <c r="D20" s="182"/>
      <c r="E20" s="182"/>
      <c r="F20" s="185">
        <v>4000</v>
      </c>
    </row>
    <row r="21" spans="1:6" ht="19.5" customHeight="1">
      <c r="A21" s="131" t="s">
        <v>489</v>
      </c>
      <c r="B21" s="131" t="s">
        <v>492</v>
      </c>
      <c r="C21" s="163" t="s">
        <v>493</v>
      </c>
      <c r="D21" s="182"/>
      <c r="E21" s="182"/>
      <c r="F21" s="185"/>
    </row>
    <row r="22" spans="1:6" ht="19.5" customHeight="1">
      <c r="A22" s="131" t="s">
        <v>489</v>
      </c>
      <c r="B22" s="131" t="s">
        <v>494</v>
      </c>
      <c r="C22" s="163" t="s">
        <v>495</v>
      </c>
      <c r="D22" s="181"/>
      <c r="E22" s="182"/>
      <c r="F22" s="182">
        <v>19205</v>
      </c>
    </row>
    <row r="23" spans="1:6" ht="19.5" customHeight="1">
      <c r="A23" s="131" t="s">
        <v>489</v>
      </c>
      <c r="B23" s="131" t="s">
        <v>496</v>
      </c>
      <c r="C23" s="163" t="s">
        <v>497</v>
      </c>
      <c r="D23" s="182"/>
      <c r="E23" s="182"/>
      <c r="F23" s="182">
        <v>37564</v>
      </c>
    </row>
    <row r="24" spans="1:6" ht="19.5" customHeight="1">
      <c r="A24" s="131" t="s">
        <v>489</v>
      </c>
      <c r="B24" s="131" t="s">
        <v>498</v>
      </c>
      <c r="C24" s="163" t="s">
        <v>499</v>
      </c>
      <c r="D24" s="181"/>
      <c r="E24" s="181"/>
      <c r="F24" s="185">
        <v>12000</v>
      </c>
    </row>
    <row r="25" spans="1:6" ht="19.5" customHeight="1">
      <c r="A25" s="131" t="s">
        <v>489</v>
      </c>
      <c r="B25" s="131" t="s">
        <v>500</v>
      </c>
      <c r="C25" s="163" t="s">
        <v>501</v>
      </c>
      <c r="D25" s="181"/>
      <c r="E25" s="181"/>
      <c r="F25" s="182">
        <v>15000</v>
      </c>
    </row>
    <row r="26" spans="1:6" ht="19.5" customHeight="1">
      <c r="A26" s="131" t="s">
        <v>489</v>
      </c>
      <c r="B26" s="131" t="s">
        <v>502</v>
      </c>
      <c r="C26" s="163" t="s">
        <v>503</v>
      </c>
      <c r="D26" s="182"/>
      <c r="E26" s="181"/>
      <c r="F26" s="182">
        <v>10000</v>
      </c>
    </row>
    <row r="27" spans="1:6" ht="19.5" customHeight="1">
      <c r="A27" s="131" t="s">
        <v>504</v>
      </c>
      <c r="B27" s="131" t="s">
        <v>505</v>
      </c>
      <c r="C27" s="163" t="s">
        <v>506</v>
      </c>
      <c r="D27" s="182"/>
      <c r="E27" s="181"/>
      <c r="F27" s="185">
        <v>40000</v>
      </c>
    </row>
    <row r="28" spans="1:6" ht="19.5" customHeight="1">
      <c r="A28" s="131" t="s">
        <v>489</v>
      </c>
      <c r="B28" s="131" t="s">
        <v>507</v>
      </c>
      <c r="C28" s="163" t="s">
        <v>508</v>
      </c>
      <c r="D28" s="182"/>
      <c r="E28" s="182"/>
      <c r="F28" s="185">
        <v>5000</v>
      </c>
    </row>
    <row r="29" spans="1:6" ht="19.5" customHeight="1">
      <c r="A29" s="131" t="s">
        <v>489</v>
      </c>
      <c r="B29" s="131" t="s">
        <v>509</v>
      </c>
      <c r="C29" s="163" t="s">
        <v>510</v>
      </c>
      <c r="D29" s="182"/>
      <c r="E29" s="182"/>
      <c r="F29" s="185">
        <v>10000</v>
      </c>
    </row>
    <row r="30" spans="1:6" ht="19.5" customHeight="1">
      <c r="A30" s="131" t="s">
        <v>489</v>
      </c>
      <c r="B30" s="131" t="s">
        <v>511</v>
      </c>
      <c r="C30" s="163" t="s">
        <v>512</v>
      </c>
      <c r="D30" s="181"/>
      <c r="E30" s="182"/>
      <c r="F30" s="182">
        <v>70000</v>
      </c>
    </row>
    <row r="31" spans="1:6" ht="19.5" customHeight="1">
      <c r="A31" s="131" t="s">
        <v>504</v>
      </c>
      <c r="B31" s="131" t="s">
        <v>513</v>
      </c>
      <c r="C31" s="163" t="s">
        <v>514</v>
      </c>
      <c r="D31" s="181"/>
      <c r="E31" s="181"/>
      <c r="F31" s="182">
        <v>70000</v>
      </c>
    </row>
    <row r="32" spans="1:6" ht="19.5" customHeight="1">
      <c r="A32" s="131" t="s">
        <v>489</v>
      </c>
      <c r="B32" s="131" t="s">
        <v>515</v>
      </c>
      <c r="C32" s="163" t="s">
        <v>516</v>
      </c>
      <c r="D32" s="181"/>
      <c r="E32" s="181">
        <v>103800</v>
      </c>
      <c r="F32" s="182"/>
    </row>
    <row r="33" spans="1:6" ht="19.5" customHeight="1">
      <c r="A33" s="131" t="s">
        <v>489</v>
      </c>
      <c r="B33" s="131" t="s">
        <v>517</v>
      </c>
      <c r="C33" s="163" t="s">
        <v>518</v>
      </c>
      <c r="D33" s="182"/>
      <c r="E33" s="181"/>
      <c r="F33" s="182">
        <v>36166</v>
      </c>
    </row>
    <row r="34" spans="1:6" ht="19.5" customHeight="1">
      <c r="A34" s="131"/>
      <c r="B34" s="131"/>
      <c r="C34" s="163" t="s">
        <v>8</v>
      </c>
      <c r="D34" s="182"/>
      <c r="E34" s="182">
        <v>986852.8</v>
      </c>
      <c r="F34" s="185"/>
    </row>
    <row r="35" spans="1:6" ht="19.5" customHeight="1">
      <c r="A35" s="131" t="s">
        <v>519</v>
      </c>
      <c r="B35" s="131" t="s">
        <v>520</v>
      </c>
      <c r="C35" s="163" t="s">
        <v>521</v>
      </c>
      <c r="D35" s="182"/>
      <c r="E35" s="182">
        <v>6588</v>
      </c>
      <c r="F35" s="185"/>
    </row>
    <row r="36" spans="1:6" ht="19.5" customHeight="1">
      <c r="A36" s="131" t="s">
        <v>519</v>
      </c>
      <c r="B36" s="131" t="s">
        <v>522</v>
      </c>
      <c r="C36" s="163" t="s">
        <v>523</v>
      </c>
      <c r="D36" s="181"/>
      <c r="E36" s="182">
        <f>70774+909490.8</f>
        <v>980264.8</v>
      </c>
      <c r="F36" s="182"/>
    </row>
  </sheetData>
  <sheetProtection/>
  <mergeCells count="6"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showZeros="0" zoomScalePageLayoutView="0" workbookViewId="0" topLeftCell="A1">
      <selection activeCell="H28" sqref="H2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22"/>
      <c r="B1" s="18"/>
      <c r="C1" s="18"/>
      <c r="D1" s="18"/>
      <c r="E1" s="18"/>
      <c r="P1" s="19" t="s">
        <v>188</v>
      </c>
    </row>
    <row r="2" spans="1:16" ht="19.5" customHeight="1">
      <c r="A2" s="34" t="s">
        <v>245</v>
      </c>
      <c r="B2" s="34"/>
      <c r="C2" s="34"/>
      <c r="D2" s="34"/>
      <c r="E2" s="34"/>
      <c r="F2" s="34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9.5" customHeight="1">
      <c r="A3" s="144" t="s">
        <v>0</v>
      </c>
      <c r="B3" s="35"/>
      <c r="C3" s="35"/>
      <c r="D3" s="35"/>
      <c r="E3" s="35"/>
      <c r="G3" s="2"/>
      <c r="P3" s="21" t="s">
        <v>14</v>
      </c>
    </row>
    <row r="4" spans="1:16" ht="19.5" customHeight="1">
      <c r="A4" s="230" t="s">
        <v>63</v>
      </c>
      <c r="B4" s="231"/>
      <c r="C4" s="231"/>
      <c r="D4" s="231"/>
      <c r="E4" s="232"/>
      <c r="F4" s="216" t="s">
        <v>206</v>
      </c>
      <c r="G4" s="228" t="s">
        <v>142</v>
      </c>
      <c r="H4" s="228" t="s">
        <v>178</v>
      </c>
      <c r="I4" s="228" t="s">
        <v>124</v>
      </c>
      <c r="J4" s="228" t="s">
        <v>204</v>
      </c>
      <c r="K4" s="228" t="s">
        <v>4</v>
      </c>
      <c r="L4" s="228" t="s">
        <v>154</v>
      </c>
      <c r="M4" s="228" t="s">
        <v>227</v>
      </c>
      <c r="N4" s="228" t="s">
        <v>221</v>
      </c>
      <c r="O4" s="228" t="s">
        <v>102</v>
      </c>
      <c r="P4" s="228" t="s">
        <v>7</v>
      </c>
    </row>
    <row r="5" spans="1:16" ht="19.5" customHeight="1">
      <c r="A5" s="38" t="s">
        <v>266</v>
      </c>
      <c r="B5" s="38"/>
      <c r="C5" s="40"/>
      <c r="D5" s="216" t="s">
        <v>110</v>
      </c>
      <c r="E5" s="216" t="s">
        <v>43</v>
      </c>
      <c r="F5" s="216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6" ht="30.75" customHeight="1">
      <c r="A6" s="25" t="s">
        <v>107</v>
      </c>
      <c r="B6" s="23" t="s">
        <v>189</v>
      </c>
      <c r="C6" s="39" t="s">
        <v>185</v>
      </c>
      <c r="D6" s="213"/>
      <c r="E6" s="213"/>
      <c r="F6" s="213"/>
      <c r="G6" s="229"/>
      <c r="H6" s="229"/>
      <c r="I6" s="229"/>
      <c r="J6" s="229"/>
      <c r="K6" s="229"/>
      <c r="L6" s="229"/>
      <c r="M6" s="229"/>
      <c r="N6" s="229"/>
      <c r="O6" s="229"/>
      <c r="P6" s="229"/>
    </row>
    <row r="7" spans="1:16" ht="19.5" customHeight="1">
      <c r="A7" s="186" t="s">
        <v>420</v>
      </c>
      <c r="B7" s="186"/>
      <c r="C7" s="187"/>
      <c r="D7" s="187" t="s">
        <v>333</v>
      </c>
      <c r="E7" s="193" t="s">
        <v>275</v>
      </c>
      <c r="F7" s="189">
        <v>2228287</v>
      </c>
      <c r="G7" s="189">
        <v>1540428</v>
      </c>
      <c r="H7" s="189">
        <v>617085</v>
      </c>
      <c r="I7" s="190">
        <v>70774</v>
      </c>
      <c r="J7" s="190"/>
      <c r="K7" s="190"/>
      <c r="L7" s="190"/>
      <c r="M7" s="190"/>
      <c r="N7" s="190"/>
      <c r="O7" s="190"/>
      <c r="P7" s="191"/>
    </row>
    <row r="8" spans="1:16" ht="19.5" customHeight="1">
      <c r="A8" s="186" t="s">
        <v>420</v>
      </c>
      <c r="B8" s="186" t="s">
        <v>421</v>
      </c>
      <c r="C8" s="187"/>
      <c r="D8" s="187" t="s">
        <v>440</v>
      </c>
      <c r="E8" s="193" t="s">
        <v>422</v>
      </c>
      <c r="F8" s="189">
        <v>10350</v>
      </c>
      <c r="G8" s="189"/>
      <c r="H8" s="189">
        <v>10350</v>
      </c>
      <c r="I8" s="190"/>
      <c r="J8" s="190"/>
      <c r="K8" s="190"/>
      <c r="L8" s="190"/>
      <c r="M8" s="190"/>
      <c r="N8" s="190"/>
      <c r="O8" s="190"/>
      <c r="P8" s="191"/>
    </row>
    <row r="9" spans="1:16" ht="19.5" customHeight="1">
      <c r="A9" s="186" t="s">
        <v>420</v>
      </c>
      <c r="B9" s="186" t="s">
        <v>421</v>
      </c>
      <c r="C9" s="187" t="s">
        <v>423</v>
      </c>
      <c r="D9" s="187" t="s">
        <v>334</v>
      </c>
      <c r="E9" s="193" t="s">
        <v>424</v>
      </c>
      <c r="F9" s="189">
        <v>10350</v>
      </c>
      <c r="G9" s="189"/>
      <c r="H9" s="189">
        <v>10350</v>
      </c>
      <c r="I9" s="190"/>
      <c r="J9" s="190"/>
      <c r="K9" s="190"/>
      <c r="L9" s="190"/>
      <c r="M9" s="190"/>
      <c r="N9" s="190"/>
      <c r="O9" s="190"/>
      <c r="P9" s="191"/>
    </row>
    <row r="10" spans="1:16" ht="19.5" customHeight="1">
      <c r="A10" s="186" t="s">
        <v>420</v>
      </c>
      <c r="B10" s="186" t="s">
        <v>425</v>
      </c>
      <c r="C10" s="187"/>
      <c r="D10" s="187" t="s">
        <v>333</v>
      </c>
      <c r="E10" s="193" t="s">
        <v>426</v>
      </c>
      <c r="F10" s="189">
        <v>2067163</v>
      </c>
      <c r="G10" s="189">
        <v>1540428</v>
      </c>
      <c r="H10" s="189">
        <v>526735</v>
      </c>
      <c r="I10" s="190"/>
      <c r="J10" s="190"/>
      <c r="K10" s="190"/>
      <c r="L10" s="190"/>
      <c r="M10" s="190"/>
      <c r="N10" s="190"/>
      <c r="O10" s="190"/>
      <c r="P10" s="191"/>
    </row>
    <row r="11" spans="1:16" ht="19.5" customHeight="1">
      <c r="A11" s="186" t="s">
        <v>420</v>
      </c>
      <c r="B11" s="186" t="s">
        <v>425</v>
      </c>
      <c r="C11" s="187" t="s">
        <v>421</v>
      </c>
      <c r="D11" s="187" t="s">
        <v>333</v>
      </c>
      <c r="E11" s="193" t="s">
        <v>427</v>
      </c>
      <c r="F11" s="189">
        <v>1260725.67</v>
      </c>
      <c r="G11" s="189">
        <v>939774</v>
      </c>
      <c r="H11" s="189">
        <v>320951.67</v>
      </c>
      <c r="I11" s="190"/>
      <c r="J11" s="190"/>
      <c r="K11" s="190"/>
      <c r="L11" s="190"/>
      <c r="M11" s="190"/>
      <c r="N11" s="190"/>
      <c r="O11" s="190"/>
      <c r="P11" s="191"/>
    </row>
    <row r="12" spans="1:16" ht="19.5" customHeight="1">
      <c r="A12" s="186" t="s">
        <v>420</v>
      </c>
      <c r="B12" s="186" t="s">
        <v>425</v>
      </c>
      <c r="C12" s="187" t="s">
        <v>428</v>
      </c>
      <c r="D12" s="187" t="s">
        <v>333</v>
      </c>
      <c r="E12" s="193" t="s">
        <v>429</v>
      </c>
      <c r="F12" s="189">
        <v>14000</v>
      </c>
      <c r="G12" s="189"/>
      <c r="H12" s="189">
        <v>14000</v>
      </c>
      <c r="I12" s="190"/>
      <c r="J12" s="190"/>
      <c r="K12" s="190"/>
      <c r="L12" s="190"/>
      <c r="M12" s="190"/>
      <c r="N12" s="190"/>
      <c r="O12" s="190"/>
      <c r="P12" s="191"/>
    </row>
    <row r="13" spans="1:16" ht="19.5" customHeight="1">
      <c r="A13" s="186" t="s">
        <v>420</v>
      </c>
      <c r="B13" s="186" t="s">
        <v>425</v>
      </c>
      <c r="C13" s="187" t="s">
        <v>430</v>
      </c>
      <c r="D13" s="187" t="s">
        <v>333</v>
      </c>
      <c r="E13" s="193" t="s">
        <v>431</v>
      </c>
      <c r="F13" s="189">
        <v>20000</v>
      </c>
      <c r="G13" s="189"/>
      <c r="H13" s="189">
        <v>20000</v>
      </c>
      <c r="I13" s="190"/>
      <c r="J13" s="190"/>
      <c r="K13" s="190"/>
      <c r="L13" s="190"/>
      <c r="M13" s="190"/>
      <c r="N13" s="190"/>
      <c r="O13" s="190"/>
      <c r="P13" s="191"/>
    </row>
    <row r="14" spans="1:16" ht="19.5" customHeight="1">
      <c r="A14" s="186" t="s">
        <v>420</v>
      </c>
      <c r="B14" s="186" t="s">
        <v>425</v>
      </c>
      <c r="C14" s="187" t="s">
        <v>432</v>
      </c>
      <c r="D14" s="187" t="s">
        <v>333</v>
      </c>
      <c r="E14" s="193" t="s">
        <v>433</v>
      </c>
      <c r="F14" s="189">
        <v>772437.33</v>
      </c>
      <c r="G14" s="189">
        <v>600654</v>
      </c>
      <c r="H14" s="189">
        <v>171783.33</v>
      </c>
      <c r="I14" s="190"/>
      <c r="J14" s="190"/>
      <c r="K14" s="190"/>
      <c r="L14" s="190"/>
      <c r="M14" s="190"/>
      <c r="N14" s="190"/>
      <c r="O14" s="190"/>
      <c r="P14" s="191"/>
    </row>
    <row r="15" spans="1:16" ht="19.5" customHeight="1">
      <c r="A15" s="186" t="s">
        <v>420</v>
      </c>
      <c r="B15" s="186" t="s">
        <v>434</v>
      </c>
      <c r="C15" s="187"/>
      <c r="D15" s="187" t="s">
        <v>333</v>
      </c>
      <c r="E15" s="193" t="s">
        <v>435</v>
      </c>
      <c r="F15" s="190">
        <v>70774</v>
      </c>
      <c r="G15" s="189"/>
      <c r="H15" s="189"/>
      <c r="I15" s="190">
        <v>70774</v>
      </c>
      <c r="J15" s="190"/>
      <c r="K15" s="190"/>
      <c r="L15" s="190"/>
      <c r="M15" s="190"/>
      <c r="N15" s="190"/>
      <c r="O15" s="190"/>
      <c r="P15" s="191"/>
    </row>
    <row r="16" spans="1:16" ht="19.5" customHeight="1">
      <c r="A16" s="186" t="s">
        <v>420</v>
      </c>
      <c r="B16" s="186" t="s">
        <v>434</v>
      </c>
      <c r="C16" s="187" t="s">
        <v>423</v>
      </c>
      <c r="D16" s="187" t="s">
        <v>333</v>
      </c>
      <c r="E16" s="193" t="s">
        <v>436</v>
      </c>
      <c r="F16" s="190">
        <v>70774</v>
      </c>
      <c r="G16" s="189"/>
      <c r="H16" s="189"/>
      <c r="I16" s="190">
        <v>70774</v>
      </c>
      <c r="J16" s="190"/>
      <c r="K16" s="190"/>
      <c r="L16" s="190"/>
      <c r="M16" s="190"/>
      <c r="N16" s="190"/>
      <c r="O16" s="190"/>
      <c r="P16" s="191"/>
    </row>
    <row r="17" spans="1:16" ht="19.5" customHeight="1">
      <c r="A17" s="186" t="s">
        <v>420</v>
      </c>
      <c r="B17" s="186" t="s">
        <v>437</v>
      </c>
      <c r="C17" s="187"/>
      <c r="D17" s="187" t="s">
        <v>333</v>
      </c>
      <c r="E17" s="193" t="s">
        <v>438</v>
      </c>
      <c r="F17" s="189">
        <v>80000</v>
      </c>
      <c r="G17" s="189"/>
      <c r="H17" s="189">
        <v>80000</v>
      </c>
      <c r="I17" s="190"/>
      <c r="J17" s="190"/>
      <c r="K17" s="190"/>
      <c r="L17" s="190"/>
      <c r="M17" s="190"/>
      <c r="N17" s="190"/>
      <c r="O17" s="190"/>
      <c r="P17" s="191"/>
    </row>
    <row r="18" spans="1:16" ht="19.5" customHeight="1">
      <c r="A18" s="186" t="s">
        <v>420</v>
      </c>
      <c r="B18" s="186" t="s">
        <v>437</v>
      </c>
      <c r="C18" s="187" t="s">
        <v>423</v>
      </c>
      <c r="D18" s="187" t="s">
        <v>333</v>
      </c>
      <c r="E18" s="193" t="s">
        <v>439</v>
      </c>
      <c r="F18" s="189">
        <v>80000</v>
      </c>
      <c r="G18" s="189"/>
      <c r="H18" s="189">
        <v>80000</v>
      </c>
      <c r="I18" s="190"/>
      <c r="J18" s="190"/>
      <c r="K18" s="190"/>
      <c r="L18" s="190"/>
      <c r="M18" s="190"/>
      <c r="N18" s="190"/>
      <c r="O18" s="190"/>
      <c r="P18" s="191"/>
    </row>
    <row r="19" spans="1:16" ht="19.5" customHeight="1">
      <c r="A19" s="186" t="s">
        <v>386</v>
      </c>
      <c r="B19" s="186"/>
      <c r="C19" s="187"/>
      <c r="D19" s="187" t="s">
        <v>333</v>
      </c>
      <c r="E19" s="188" t="s">
        <v>387</v>
      </c>
      <c r="F19" s="189">
        <v>3000</v>
      </c>
      <c r="G19" s="189"/>
      <c r="H19" s="189">
        <v>3000</v>
      </c>
      <c r="I19" s="190"/>
      <c r="J19" s="190"/>
      <c r="K19" s="190"/>
      <c r="L19" s="190"/>
      <c r="M19" s="190"/>
      <c r="N19" s="190"/>
      <c r="O19" s="190"/>
      <c r="P19" s="191"/>
    </row>
    <row r="20" spans="1:16" ht="19.5" customHeight="1">
      <c r="A20" s="186" t="s">
        <v>386</v>
      </c>
      <c r="B20" s="186" t="s">
        <v>388</v>
      </c>
      <c r="C20" s="187"/>
      <c r="D20" s="187" t="s">
        <v>333</v>
      </c>
      <c r="E20" s="188" t="s">
        <v>389</v>
      </c>
      <c r="F20" s="189">
        <v>3000</v>
      </c>
      <c r="G20" s="189"/>
      <c r="H20" s="189">
        <v>3000</v>
      </c>
      <c r="I20" s="190"/>
      <c r="J20" s="190"/>
      <c r="K20" s="190"/>
      <c r="L20" s="190"/>
      <c r="M20" s="190"/>
      <c r="N20" s="190"/>
      <c r="O20" s="190"/>
      <c r="P20" s="191"/>
    </row>
    <row r="21" spans="1:16" ht="19.5" customHeight="1">
      <c r="A21" s="186" t="s">
        <v>386</v>
      </c>
      <c r="B21" s="186" t="s">
        <v>388</v>
      </c>
      <c r="C21" s="187" t="s">
        <v>390</v>
      </c>
      <c r="D21" s="187" t="s">
        <v>333</v>
      </c>
      <c r="E21" s="188" t="s">
        <v>391</v>
      </c>
      <c r="F21" s="189">
        <v>3000</v>
      </c>
      <c r="G21" s="189"/>
      <c r="H21" s="189">
        <v>3000</v>
      </c>
      <c r="I21" s="190"/>
      <c r="J21" s="190"/>
      <c r="K21" s="190"/>
      <c r="L21" s="190"/>
      <c r="M21" s="190"/>
      <c r="N21" s="190"/>
      <c r="O21" s="190"/>
      <c r="P21" s="191"/>
    </row>
    <row r="22" spans="1:16" ht="19.5" customHeight="1">
      <c r="A22" s="186" t="s">
        <v>392</v>
      </c>
      <c r="B22" s="186"/>
      <c r="C22" s="187"/>
      <c r="D22" s="187" t="s">
        <v>333</v>
      </c>
      <c r="E22" s="188" t="s">
        <v>302</v>
      </c>
      <c r="F22" s="189">
        <v>1465889.8</v>
      </c>
      <c r="G22" s="189">
        <v>300219</v>
      </c>
      <c r="H22" s="189">
        <v>249592</v>
      </c>
      <c r="I22" s="192">
        <v>916078.8</v>
      </c>
      <c r="J22" s="190"/>
      <c r="K22" s="190"/>
      <c r="L22" s="190"/>
      <c r="M22" s="190"/>
      <c r="N22" s="190"/>
      <c r="O22" s="190"/>
      <c r="P22" s="191"/>
    </row>
    <row r="23" spans="1:16" ht="19.5" customHeight="1">
      <c r="A23" s="186" t="s">
        <v>392</v>
      </c>
      <c r="B23" s="186" t="s">
        <v>384</v>
      </c>
      <c r="C23" s="187"/>
      <c r="D23" s="187" t="s">
        <v>333</v>
      </c>
      <c r="E23" s="188" t="s">
        <v>393</v>
      </c>
      <c r="F23" s="189">
        <v>1159082.8</v>
      </c>
      <c r="G23" s="189"/>
      <c r="H23" s="189">
        <v>249592</v>
      </c>
      <c r="I23" s="192">
        <v>909490.8</v>
      </c>
      <c r="J23" s="190"/>
      <c r="K23" s="190"/>
      <c r="L23" s="190"/>
      <c r="M23" s="190"/>
      <c r="N23" s="190"/>
      <c r="O23" s="190"/>
      <c r="P23" s="191"/>
    </row>
    <row r="24" spans="1:16" ht="19.5" customHeight="1">
      <c r="A24" s="186" t="s">
        <v>392</v>
      </c>
      <c r="B24" s="186" t="s">
        <v>384</v>
      </c>
      <c r="C24" s="187" t="s">
        <v>385</v>
      </c>
      <c r="D24" s="187" t="s">
        <v>333</v>
      </c>
      <c r="E24" s="188" t="s">
        <v>394</v>
      </c>
      <c r="F24" s="189">
        <v>1159082.8</v>
      </c>
      <c r="G24" s="189"/>
      <c r="H24" s="189">
        <v>249592</v>
      </c>
      <c r="I24" s="192">
        <v>909490.8</v>
      </c>
      <c r="J24" s="190"/>
      <c r="K24" s="190"/>
      <c r="L24" s="190"/>
      <c r="M24" s="190"/>
      <c r="N24" s="190"/>
      <c r="O24" s="190"/>
      <c r="P24" s="191"/>
    </row>
    <row r="25" spans="1:16" ht="19.5" customHeight="1">
      <c r="A25" s="186" t="s">
        <v>392</v>
      </c>
      <c r="B25" s="186" t="s">
        <v>395</v>
      </c>
      <c r="C25" s="187"/>
      <c r="D25" s="187" t="s">
        <v>333</v>
      </c>
      <c r="E25" s="188" t="s">
        <v>396</v>
      </c>
      <c r="F25" s="189">
        <v>276910</v>
      </c>
      <c r="G25" s="189">
        <v>276910</v>
      </c>
      <c r="H25" s="189"/>
      <c r="I25" s="190"/>
      <c r="J25" s="190"/>
      <c r="K25" s="190"/>
      <c r="L25" s="190"/>
      <c r="M25" s="190"/>
      <c r="N25" s="190"/>
      <c r="O25" s="190"/>
      <c r="P25" s="191"/>
    </row>
    <row r="26" spans="1:16" ht="19.5" customHeight="1">
      <c r="A26" s="186" t="s">
        <v>392</v>
      </c>
      <c r="B26" s="186" t="s">
        <v>395</v>
      </c>
      <c r="C26" s="187" t="s">
        <v>395</v>
      </c>
      <c r="D26" s="187" t="s">
        <v>333</v>
      </c>
      <c r="E26" s="188" t="s">
        <v>397</v>
      </c>
      <c r="F26" s="189">
        <v>276910</v>
      </c>
      <c r="G26" s="189">
        <v>276910</v>
      </c>
      <c r="H26" s="189"/>
      <c r="I26" s="190"/>
      <c r="J26" s="190"/>
      <c r="K26" s="190"/>
      <c r="L26" s="190"/>
      <c r="M26" s="190"/>
      <c r="N26" s="190"/>
      <c r="O26" s="190"/>
      <c r="P26" s="191"/>
    </row>
    <row r="27" spans="1:16" ht="19.5" customHeight="1">
      <c r="A27" s="186" t="s">
        <v>392</v>
      </c>
      <c r="B27" s="186" t="s">
        <v>385</v>
      </c>
      <c r="C27" s="187"/>
      <c r="D27" s="187" t="s">
        <v>333</v>
      </c>
      <c r="E27" s="188" t="s">
        <v>398</v>
      </c>
      <c r="F27" s="190">
        <v>6588</v>
      </c>
      <c r="G27" s="189"/>
      <c r="H27" s="189"/>
      <c r="I27" s="190">
        <v>6588</v>
      </c>
      <c r="J27" s="190"/>
      <c r="K27" s="190"/>
      <c r="L27" s="190"/>
      <c r="M27" s="190"/>
      <c r="N27" s="190"/>
      <c r="O27" s="190"/>
      <c r="P27" s="191"/>
    </row>
    <row r="28" spans="1:16" ht="19.5" customHeight="1">
      <c r="A28" s="186" t="s">
        <v>392</v>
      </c>
      <c r="B28" s="186" t="s">
        <v>385</v>
      </c>
      <c r="C28" s="187" t="s">
        <v>382</v>
      </c>
      <c r="D28" s="187" t="s">
        <v>333</v>
      </c>
      <c r="E28" s="188" t="s">
        <v>399</v>
      </c>
      <c r="F28" s="190">
        <v>6588</v>
      </c>
      <c r="G28" s="189"/>
      <c r="H28" s="189"/>
      <c r="I28" s="190">
        <v>6588</v>
      </c>
      <c r="J28" s="190"/>
      <c r="K28" s="190"/>
      <c r="L28" s="190"/>
      <c r="M28" s="190"/>
      <c r="N28" s="190"/>
      <c r="O28" s="190"/>
      <c r="P28" s="191"/>
    </row>
    <row r="29" spans="1:16" ht="19.5" customHeight="1">
      <c r="A29" s="186" t="s">
        <v>392</v>
      </c>
      <c r="B29" s="186" t="s">
        <v>400</v>
      </c>
      <c r="C29" s="187"/>
      <c r="D29" s="187" t="s">
        <v>333</v>
      </c>
      <c r="E29" s="188" t="s">
        <v>401</v>
      </c>
      <c r="F29" s="189">
        <v>19734</v>
      </c>
      <c r="G29" s="189">
        <v>19734</v>
      </c>
      <c r="H29" s="189"/>
      <c r="I29" s="190">
        <v>0</v>
      </c>
      <c r="J29" s="190"/>
      <c r="K29" s="190"/>
      <c r="L29" s="190"/>
      <c r="M29" s="190"/>
      <c r="N29" s="190"/>
      <c r="O29" s="190"/>
      <c r="P29" s="191"/>
    </row>
    <row r="30" spans="1:16" ht="19.5" customHeight="1">
      <c r="A30" s="186" t="s">
        <v>392</v>
      </c>
      <c r="B30" s="186" t="s">
        <v>400</v>
      </c>
      <c r="C30" s="187" t="s">
        <v>382</v>
      </c>
      <c r="D30" s="187" t="s">
        <v>333</v>
      </c>
      <c r="E30" s="188" t="s">
        <v>402</v>
      </c>
      <c r="F30" s="189">
        <v>19734</v>
      </c>
      <c r="G30" s="189">
        <v>19734</v>
      </c>
      <c r="H30" s="189"/>
      <c r="I30" s="190">
        <v>0</v>
      </c>
      <c r="J30" s="190"/>
      <c r="K30" s="190"/>
      <c r="L30" s="190"/>
      <c r="M30" s="190"/>
      <c r="N30" s="190"/>
      <c r="O30" s="190"/>
      <c r="P30" s="191"/>
    </row>
    <row r="31" spans="1:16" ht="19.5" customHeight="1">
      <c r="A31" s="186" t="s">
        <v>392</v>
      </c>
      <c r="B31" s="186" t="s">
        <v>382</v>
      </c>
      <c r="C31" s="187"/>
      <c r="D31" s="187" t="s">
        <v>333</v>
      </c>
      <c r="E31" s="188" t="s">
        <v>403</v>
      </c>
      <c r="F31" s="189">
        <v>3575</v>
      </c>
      <c r="G31" s="189">
        <v>3575</v>
      </c>
      <c r="H31" s="189"/>
      <c r="I31" s="190"/>
      <c r="J31" s="190"/>
      <c r="K31" s="190"/>
      <c r="L31" s="190"/>
      <c r="M31" s="190"/>
      <c r="N31" s="190"/>
      <c r="O31" s="190"/>
      <c r="P31" s="191"/>
    </row>
    <row r="32" spans="1:16" ht="19.5" customHeight="1">
      <c r="A32" s="186" t="s">
        <v>392</v>
      </c>
      <c r="B32" s="186" t="s">
        <v>382</v>
      </c>
      <c r="C32" s="187" t="s">
        <v>381</v>
      </c>
      <c r="D32" s="187" t="s">
        <v>333</v>
      </c>
      <c r="E32" s="188" t="s">
        <v>404</v>
      </c>
      <c r="F32" s="189">
        <v>3575</v>
      </c>
      <c r="G32" s="189">
        <v>3575</v>
      </c>
      <c r="H32" s="189"/>
      <c r="I32" s="190"/>
      <c r="J32" s="190"/>
      <c r="K32" s="190"/>
      <c r="L32" s="190"/>
      <c r="M32" s="190"/>
      <c r="N32" s="190"/>
      <c r="O32" s="190"/>
      <c r="P32" s="191"/>
    </row>
    <row r="33" spans="1:16" ht="19.5" customHeight="1">
      <c r="A33" s="186" t="s">
        <v>405</v>
      </c>
      <c r="B33" s="186"/>
      <c r="C33" s="187"/>
      <c r="D33" s="187" t="s">
        <v>333</v>
      </c>
      <c r="E33" s="188" t="s">
        <v>316</v>
      </c>
      <c r="F33" s="189">
        <v>101073</v>
      </c>
      <c r="G33" s="189">
        <v>101073</v>
      </c>
      <c r="H33" s="189"/>
      <c r="I33" s="190"/>
      <c r="J33" s="190"/>
      <c r="K33" s="190"/>
      <c r="L33" s="190"/>
      <c r="M33" s="190"/>
      <c r="N33" s="190"/>
      <c r="O33" s="190"/>
      <c r="P33" s="191"/>
    </row>
    <row r="34" spans="1:16" ht="19.5" customHeight="1">
      <c r="A34" s="186" t="s">
        <v>405</v>
      </c>
      <c r="B34" s="186" t="s">
        <v>400</v>
      </c>
      <c r="C34" s="187"/>
      <c r="D34" s="187" t="s">
        <v>333</v>
      </c>
      <c r="E34" s="188" t="s">
        <v>406</v>
      </c>
      <c r="F34" s="189">
        <v>101073</v>
      </c>
      <c r="G34" s="189">
        <v>101073</v>
      </c>
      <c r="H34" s="189"/>
      <c r="I34" s="190"/>
      <c r="J34" s="190"/>
      <c r="K34" s="190"/>
      <c r="L34" s="190"/>
      <c r="M34" s="190"/>
      <c r="N34" s="190"/>
      <c r="O34" s="190"/>
      <c r="P34" s="191"/>
    </row>
    <row r="35" spans="1:16" ht="19.5" customHeight="1">
      <c r="A35" s="186" t="s">
        <v>405</v>
      </c>
      <c r="B35" s="186" t="s">
        <v>400</v>
      </c>
      <c r="C35" s="187" t="s">
        <v>381</v>
      </c>
      <c r="D35" s="187" t="s">
        <v>333</v>
      </c>
      <c r="E35" s="188" t="s">
        <v>407</v>
      </c>
      <c r="F35" s="189">
        <v>44997.87</v>
      </c>
      <c r="G35" s="189">
        <v>44997.87</v>
      </c>
      <c r="H35" s="189"/>
      <c r="I35" s="190"/>
      <c r="J35" s="190"/>
      <c r="K35" s="190"/>
      <c r="L35" s="190"/>
      <c r="M35" s="190"/>
      <c r="N35" s="190"/>
      <c r="O35" s="190"/>
      <c r="P35" s="191"/>
    </row>
    <row r="36" spans="1:16" ht="19.5" customHeight="1">
      <c r="A36" s="186" t="s">
        <v>405</v>
      </c>
      <c r="B36" s="186" t="s">
        <v>400</v>
      </c>
      <c r="C36" s="187" t="s">
        <v>384</v>
      </c>
      <c r="D36" s="187" t="s">
        <v>333</v>
      </c>
      <c r="E36" s="188" t="s">
        <v>408</v>
      </c>
      <c r="F36" s="189">
        <v>38075.13</v>
      </c>
      <c r="G36" s="189">
        <v>38075.13</v>
      </c>
      <c r="H36" s="189"/>
      <c r="I36" s="190"/>
      <c r="J36" s="190"/>
      <c r="K36" s="190"/>
      <c r="L36" s="190"/>
      <c r="M36" s="190"/>
      <c r="N36" s="190"/>
      <c r="O36" s="190"/>
      <c r="P36" s="191"/>
    </row>
    <row r="37" spans="1:16" ht="19.5" customHeight="1">
      <c r="A37" s="186" t="s">
        <v>405</v>
      </c>
      <c r="B37" s="186" t="s">
        <v>400</v>
      </c>
      <c r="C37" s="187" t="s">
        <v>383</v>
      </c>
      <c r="D37" s="187" t="s">
        <v>333</v>
      </c>
      <c r="E37" s="188" t="s">
        <v>409</v>
      </c>
      <c r="F37" s="189">
        <v>18000</v>
      </c>
      <c r="G37" s="189">
        <v>18000</v>
      </c>
      <c r="H37" s="189"/>
      <c r="I37" s="190"/>
      <c r="J37" s="190"/>
      <c r="K37" s="190"/>
      <c r="L37" s="190"/>
      <c r="M37" s="190"/>
      <c r="N37" s="190"/>
      <c r="O37" s="190"/>
      <c r="P37" s="191"/>
    </row>
    <row r="38" spans="1:16" ht="19.5" customHeight="1">
      <c r="A38" s="186" t="s">
        <v>410</v>
      </c>
      <c r="B38" s="186"/>
      <c r="C38" s="187"/>
      <c r="D38" s="187" t="s">
        <v>333</v>
      </c>
      <c r="E38" s="188" t="s">
        <v>411</v>
      </c>
      <c r="F38" s="189">
        <v>220000</v>
      </c>
      <c r="G38" s="189"/>
      <c r="H38" s="189">
        <v>220000</v>
      </c>
      <c r="I38" s="190"/>
      <c r="J38" s="190"/>
      <c r="K38" s="190"/>
      <c r="L38" s="190"/>
      <c r="M38" s="190"/>
      <c r="N38" s="190"/>
      <c r="O38" s="190"/>
      <c r="P38" s="191"/>
    </row>
    <row r="39" spans="1:16" ht="19.5" customHeight="1">
      <c r="A39" s="186" t="s">
        <v>410</v>
      </c>
      <c r="B39" s="186" t="s">
        <v>395</v>
      </c>
      <c r="C39" s="187"/>
      <c r="D39" s="187" t="s">
        <v>333</v>
      </c>
      <c r="E39" s="188" t="s">
        <v>412</v>
      </c>
      <c r="F39" s="189">
        <v>220000</v>
      </c>
      <c r="G39" s="189"/>
      <c r="H39" s="189">
        <v>220000</v>
      </c>
      <c r="I39" s="190"/>
      <c r="J39" s="190"/>
      <c r="K39" s="190"/>
      <c r="L39" s="190"/>
      <c r="M39" s="190"/>
      <c r="N39" s="190"/>
      <c r="O39" s="190"/>
      <c r="P39" s="191"/>
    </row>
    <row r="40" spans="1:16" ht="19.5" customHeight="1">
      <c r="A40" s="186" t="s">
        <v>410</v>
      </c>
      <c r="B40" s="186" t="s">
        <v>395</v>
      </c>
      <c r="C40" s="187" t="s">
        <v>381</v>
      </c>
      <c r="D40" s="187" t="s">
        <v>333</v>
      </c>
      <c r="E40" s="188" t="s">
        <v>413</v>
      </c>
      <c r="F40" s="189">
        <v>220000</v>
      </c>
      <c r="G40" s="189"/>
      <c r="H40" s="189">
        <v>220000</v>
      </c>
      <c r="I40" s="190"/>
      <c r="J40" s="190"/>
      <c r="K40" s="190"/>
      <c r="L40" s="190"/>
      <c r="M40" s="190"/>
      <c r="N40" s="190"/>
      <c r="O40" s="190"/>
      <c r="P40" s="191"/>
    </row>
    <row r="41" spans="1:16" ht="19.5" customHeight="1">
      <c r="A41" s="186" t="s">
        <v>414</v>
      </c>
      <c r="B41" s="186"/>
      <c r="C41" s="187"/>
      <c r="D41" s="187" t="s">
        <v>333</v>
      </c>
      <c r="E41" s="188" t="s">
        <v>326</v>
      </c>
      <c r="F41" s="189">
        <v>58400</v>
      </c>
      <c r="G41" s="189"/>
      <c r="H41" s="189">
        <v>58400</v>
      </c>
      <c r="I41" s="190"/>
      <c r="J41" s="190"/>
      <c r="K41" s="190"/>
      <c r="L41" s="190"/>
      <c r="M41" s="190"/>
      <c r="N41" s="190"/>
      <c r="O41" s="190"/>
      <c r="P41" s="191"/>
    </row>
    <row r="42" spans="1:16" ht="19.5" customHeight="1">
      <c r="A42" s="186" t="s">
        <v>414</v>
      </c>
      <c r="B42" s="186" t="s">
        <v>388</v>
      </c>
      <c r="C42" s="187"/>
      <c r="D42" s="187" t="s">
        <v>333</v>
      </c>
      <c r="E42" s="188" t="s">
        <v>415</v>
      </c>
      <c r="F42" s="189">
        <v>58400</v>
      </c>
      <c r="G42" s="189"/>
      <c r="H42" s="189">
        <v>58400</v>
      </c>
      <c r="I42" s="190"/>
      <c r="J42" s="190"/>
      <c r="K42" s="190"/>
      <c r="L42" s="190"/>
      <c r="M42" s="190"/>
      <c r="N42" s="190"/>
      <c r="O42" s="190"/>
      <c r="P42" s="191"/>
    </row>
    <row r="43" spans="1:16" ht="19.5" customHeight="1">
      <c r="A43" s="186" t="s">
        <v>414</v>
      </c>
      <c r="B43" s="186" t="s">
        <v>388</v>
      </c>
      <c r="C43" s="187" t="s">
        <v>382</v>
      </c>
      <c r="D43" s="187" t="s">
        <v>333</v>
      </c>
      <c r="E43" s="188" t="s">
        <v>416</v>
      </c>
      <c r="F43" s="189">
        <v>58400</v>
      </c>
      <c r="G43" s="189"/>
      <c r="H43" s="189">
        <v>58400</v>
      </c>
      <c r="I43" s="190"/>
      <c r="J43" s="190"/>
      <c r="K43" s="190"/>
      <c r="L43" s="190"/>
      <c r="M43" s="190"/>
      <c r="N43" s="190"/>
      <c r="O43" s="190"/>
      <c r="P43" s="191"/>
    </row>
    <row r="44" spans="1:16" ht="19.5" customHeight="1">
      <c r="A44" s="186" t="s">
        <v>417</v>
      </c>
      <c r="B44" s="186"/>
      <c r="C44" s="187"/>
      <c r="D44" s="187" t="s">
        <v>333</v>
      </c>
      <c r="E44" s="188" t="s">
        <v>330</v>
      </c>
      <c r="F44" s="189">
        <v>322146</v>
      </c>
      <c r="G44" s="189">
        <v>322146</v>
      </c>
      <c r="H44" s="189"/>
      <c r="I44" s="190"/>
      <c r="J44" s="190"/>
      <c r="K44" s="190"/>
      <c r="L44" s="190"/>
      <c r="M44" s="190"/>
      <c r="N44" s="190"/>
      <c r="O44" s="190"/>
      <c r="P44" s="191"/>
    </row>
    <row r="45" spans="1:16" ht="19.5" customHeight="1">
      <c r="A45" s="186" t="s">
        <v>417</v>
      </c>
      <c r="B45" s="186" t="s">
        <v>384</v>
      </c>
      <c r="C45" s="187"/>
      <c r="D45" s="187" t="s">
        <v>333</v>
      </c>
      <c r="E45" s="188" t="s">
        <v>418</v>
      </c>
      <c r="F45" s="189">
        <v>322146</v>
      </c>
      <c r="G45" s="189">
        <v>322146</v>
      </c>
      <c r="H45" s="189"/>
      <c r="I45" s="190"/>
      <c r="J45" s="190"/>
      <c r="K45" s="190"/>
      <c r="L45" s="190"/>
      <c r="M45" s="190"/>
      <c r="N45" s="190"/>
      <c r="O45" s="190"/>
      <c r="P45" s="191"/>
    </row>
    <row r="46" spans="1:16" ht="19.5" customHeight="1">
      <c r="A46" s="186" t="s">
        <v>417</v>
      </c>
      <c r="B46" s="186" t="s">
        <v>384</v>
      </c>
      <c r="C46" s="187" t="s">
        <v>381</v>
      </c>
      <c r="D46" s="187" t="s">
        <v>333</v>
      </c>
      <c r="E46" s="188" t="s">
        <v>419</v>
      </c>
      <c r="F46" s="189">
        <v>322146</v>
      </c>
      <c r="G46" s="189">
        <v>322146</v>
      </c>
      <c r="H46" s="189"/>
      <c r="I46" s="190"/>
      <c r="J46" s="190"/>
      <c r="K46" s="190"/>
      <c r="L46" s="190"/>
      <c r="M46" s="190"/>
      <c r="N46" s="190"/>
      <c r="O46" s="190"/>
      <c r="P46" s="191"/>
    </row>
  </sheetData>
  <sheetProtection/>
  <mergeCells count="14">
    <mergeCell ref="D5:D6"/>
    <mergeCell ref="E5:E6"/>
    <mergeCell ref="F4:F6"/>
    <mergeCell ref="A4:E4"/>
    <mergeCell ref="G4:G6"/>
    <mergeCell ref="H4:H6"/>
    <mergeCell ref="N4:N6"/>
    <mergeCell ref="P4:P6"/>
    <mergeCell ref="I4:I6"/>
    <mergeCell ref="J4:J6"/>
    <mergeCell ref="K4:K6"/>
    <mergeCell ref="L4:L6"/>
    <mergeCell ref="M4:M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zoomScalePageLayoutView="0" workbookViewId="0" topLeftCell="A1">
      <selection activeCell="F7" sqref="F7:H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9" width="13.33203125" style="0" bestFit="1" customWidth="1"/>
    <col min="10" max="10" width="12.16015625" style="0" bestFit="1" customWidth="1"/>
    <col min="11" max="11" width="10.66015625" style="0" customWidth="1"/>
    <col min="12" max="12" width="12.16015625" style="0" bestFit="1" customWidth="1"/>
    <col min="13" max="13" width="13.33203125" style="0" bestFit="1" customWidth="1"/>
    <col min="14" max="14" width="13.16015625" style="0" customWidth="1"/>
    <col min="15" max="15" width="12.16015625" style="0" customWidth="1"/>
    <col min="16" max="16" width="12.83203125" style="0" customWidth="1"/>
    <col min="17" max="17" width="13" style="0" customWidth="1"/>
    <col min="18" max="18" width="11.66015625" style="0" customWidth="1"/>
    <col min="19" max="19" width="12.16015625" style="0" customWidth="1"/>
    <col min="20" max="20" width="9.16015625" style="0" customWidth="1"/>
    <col min="21" max="21" width="12.16015625" style="0" customWidth="1"/>
    <col min="22" max="22" width="15.83203125" style="0" customWidth="1"/>
    <col min="23" max="26" width="10.66015625" style="0" customWidth="1"/>
    <col min="27" max="27" width="15.16015625" style="0" customWidth="1"/>
    <col min="28" max="34" width="10.66015625" style="0" customWidth="1"/>
  </cols>
  <sheetData>
    <row r="1" spans="1:33" ht="19.5" customHeight="1">
      <c r="A1" s="2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AG1" s="17" t="s">
        <v>244</v>
      </c>
    </row>
    <row r="2" spans="1:33" ht="19.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4" ht="19.5" customHeight="1">
      <c r="A3" s="153" t="s">
        <v>0</v>
      </c>
      <c r="B3" s="35"/>
      <c r="C3" s="35"/>
      <c r="D3" s="35"/>
      <c r="E3" s="35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8" t="s">
        <v>14</v>
      </c>
      <c r="AH3" s="2"/>
    </row>
    <row r="4" spans="1:34" ht="19.5" customHeight="1">
      <c r="A4" s="230" t="s">
        <v>63</v>
      </c>
      <c r="B4" s="231"/>
      <c r="C4" s="231"/>
      <c r="D4" s="231"/>
      <c r="E4" s="232"/>
      <c r="F4" s="216" t="s">
        <v>61</v>
      </c>
      <c r="G4" s="100" t="s">
        <v>142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14" t="s">
        <v>8</v>
      </c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2"/>
      <c r="AH4" s="2"/>
    </row>
    <row r="5" spans="1:34" ht="19.5" customHeight="1">
      <c r="A5" s="38" t="s">
        <v>266</v>
      </c>
      <c r="B5" s="38"/>
      <c r="C5" s="40"/>
      <c r="D5" s="216" t="s">
        <v>110</v>
      </c>
      <c r="E5" s="216" t="s">
        <v>43</v>
      </c>
      <c r="F5" s="211"/>
      <c r="G5" s="211" t="s">
        <v>143</v>
      </c>
      <c r="H5" s="211" t="s">
        <v>225</v>
      </c>
      <c r="I5" s="211" t="s">
        <v>71</v>
      </c>
      <c r="J5" s="211" t="s">
        <v>103</v>
      </c>
      <c r="K5" s="211" t="s">
        <v>32</v>
      </c>
      <c r="L5" s="211" t="s">
        <v>140</v>
      </c>
      <c r="M5" s="211" t="s">
        <v>117</v>
      </c>
      <c r="N5" s="211" t="s">
        <v>3</v>
      </c>
      <c r="O5" s="211" t="s">
        <v>21</v>
      </c>
      <c r="P5" s="211" t="s">
        <v>252</v>
      </c>
      <c r="Q5" s="211" t="s">
        <v>92</v>
      </c>
      <c r="R5" s="211" t="s">
        <v>32</v>
      </c>
      <c r="S5" s="211" t="s">
        <v>16</v>
      </c>
      <c r="T5" s="211" t="s">
        <v>231</v>
      </c>
      <c r="U5" s="211" t="s">
        <v>256</v>
      </c>
      <c r="V5" s="211" t="s">
        <v>143</v>
      </c>
      <c r="W5" s="211" t="s">
        <v>11</v>
      </c>
      <c r="X5" s="211" t="s">
        <v>265</v>
      </c>
      <c r="Y5" s="211" t="s">
        <v>141</v>
      </c>
      <c r="Z5" s="211" t="s">
        <v>176</v>
      </c>
      <c r="AA5" s="211" t="s">
        <v>2</v>
      </c>
      <c r="AB5" s="211" t="s">
        <v>54</v>
      </c>
      <c r="AC5" s="211" t="s">
        <v>231</v>
      </c>
      <c r="AD5" s="211" t="s">
        <v>12</v>
      </c>
      <c r="AE5" s="211" t="s">
        <v>181</v>
      </c>
      <c r="AF5" s="211" t="s">
        <v>84</v>
      </c>
      <c r="AG5" s="211" t="s">
        <v>209</v>
      </c>
      <c r="AH5" s="2"/>
    </row>
    <row r="6" spans="1:34" ht="30.75" customHeight="1">
      <c r="A6" s="25" t="s">
        <v>107</v>
      </c>
      <c r="B6" s="23" t="s">
        <v>189</v>
      </c>
      <c r="C6" s="39" t="s">
        <v>185</v>
      </c>
      <c r="D6" s="213"/>
      <c r="E6" s="213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"/>
    </row>
    <row r="7" spans="1:34" ht="19.5" customHeight="1">
      <c r="A7" s="242" t="s">
        <v>524</v>
      </c>
      <c r="B7" s="242"/>
      <c r="C7" s="242"/>
      <c r="D7" s="243" t="s">
        <v>557</v>
      </c>
      <c r="E7" s="244" t="s">
        <v>275</v>
      </c>
      <c r="F7" s="256">
        <v>1611202</v>
      </c>
      <c r="G7" s="256">
        <v>1540428</v>
      </c>
      <c r="H7" s="259">
        <v>707472</v>
      </c>
      <c r="I7" s="247">
        <v>459648</v>
      </c>
      <c r="J7" s="247">
        <v>33552</v>
      </c>
      <c r="K7" s="248"/>
      <c r="L7" s="247">
        <v>63360</v>
      </c>
      <c r="M7" s="247">
        <v>276396</v>
      </c>
      <c r="N7" s="247"/>
      <c r="O7" s="248"/>
      <c r="P7" s="248"/>
      <c r="Q7" s="248"/>
      <c r="R7" s="248"/>
      <c r="S7" s="248"/>
      <c r="T7" s="248"/>
      <c r="U7" s="248"/>
      <c r="V7" s="247">
        <v>70774</v>
      </c>
      <c r="W7" s="247"/>
      <c r="X7" s="247"/>
      <c r="Y7" s="247"/>
      <c r="Z7" s="247"/>
      <c r="AA7" s="247">
        <v>70774</v>
      </c>
      <c r="AB7" s="249"/>
      <c r="AC7" s="250"/>
      <c r="AD7" s="251"/>
      <c r="AE7" s="252"/>
      <c r="AF7" s="249"/>
      <c r="AG7" s="250"/>
      <c r="AH7" s="31"/>
    </row>
    <row r="8" spans="1:34" ht="19.5" customHeight="1">
      <c r="A8" s="253" t="s">
        <v>524</v>
      </c>
      <c r="B8" s="253" t="s">
        <v>525</v>
      </c>
      <c r="C8" s="253"/>
      <c r="D8" s="254" t="s">
        <v>334</v>
      </c>
      <c r="E8" s="255" t="s">
        <v>338</v>
      </c>
      <c r="F8" s="256">
        <v>1540428</v>
      </c>
      <c r="G8" s="256">
        <v>1540428</v>
      </c>
      <c r="H8" s="259">
        <f>H9+H10</f>
        <v>707472</v>
      </c>
      <c r="I8" s="247">
        <v>459648</v>
      </c>
      <c r="J8" s="247">
        <v>33552</v>
      </c>
      <c r="K8" s="248"/>
      <c r="L8" s="247">
        <v>63360</v>
      </c>
      <c r="M8" s="247">
        <v>276396</v>
      </c>
      <c r="N8" s="247"/>
      <c r="O8" s="248"/>
      <c r="P8" s="248"/>
      <c r="Q8" s="248"/>
      <c r="R8" s="248"/>
      <c r="S8" s="248"/>
      <c r="T8" s="248"/>
      <c r="U8" s="248"/>
      <c r="V8" s="247"/>
      <c r="W8" s="247"/>
      <c r="X8" s="247"/>
      <c r="Y8" s="247"/>
      <c r="Z8" s="247"/>
      <c r="AA8" s="247"/>
      <c r="AB8" s="249"/>
      <c r="AC8" s="250"/>
      <c r="AD8" s="251"/>
      <c r="AE8" s="252"/>
      <c r="AF8" s="249"/>
      <c r="AG8" s="250"/>
      <c r="AH8" s="4"/>
    </row>
    <row r="9" spans="1:34" ht="19.5" customHeight="1">
      <c r="A9" s="253" t="s">
        <v>524</v>
      </c>
      <c r="B9" s="253" t="s">
        <v>525</v>
      </c>
      <c r="C9" s="253" t="s">
        <v>526</v>
      </c>
      <c r="D9" s="254" t="s">
        <v>334</v>
      </c>
      <c r="E9" s="255" t="s">
        <v>527</v>
      </c>
      <c r="F9" s="256">
        <v>939774</v>
      </c>
      <c r="G9" s="256">
        <v>939774</v>
      </c>
      <c r="H9" s="259">
        <v>383214</v>
      </c>
      <c r="I9" s="247">
        <v>459648</v>
      </c>
      <c r="J9" s="247">
        <v>33552</v>
      </c>
      <c r="K9" s="248"/>
      <c r="L9" s="247">
        <v>63360</v>
      </c>
      <c r="M9" s="247"/>
      <c r="N9" s="247"/>
      <c r="O9" s="248"/>
      <c r="P9" s="248"/>
      <c r="Q9" s="248"/>
      <c r="R9" s="248"/>
      <c r="S9" s="248"/>
      <c r="T9" s="248"/>
      <c r="U9" s="248"/>
      <c r="V9" s="247"/>
      <c r="W9" s="247"/>
      <c r="X9" s="247"/>
      <c r="Y9" s="247"/>
      <c r="Z9" s="247"/>
      <c r="AA9" s="247"/>
      <c r="AB9" s="249"/>
      <c r="AC9" s="250"/>
      <c r="AD9" s="251"/>
      <c r="AE9" s="252"/>
      <c r="AF9" s="249"/>
      <c r="AG9" s="250"/>
      <c r="AH9" s="14"/>
    </row>
    <row r="10" spans="1:34" ht="19.5" customHeight="1">
      <c r="A10" s="253" t="s">
        <v>524</v>
      </c>
      <c r="B10" s="253" t="s">
        <v>525</v>
      </c>
      <c r="C10" s="253" t="s">
        <v>528</v>
      </c>
      <c r="D10" s="254" t="s">
        <v>333</v>
      </c>
      <c r="E10" s="255" t="s">
        <v>529</v>
      </c>
      <c r="F10" s="256">
        <v>600654</v>
      </c>
      <c r="G10" s="256">
        <v>600654</v>
      </c>
      <c r="H10" s="259">
        <v>324258</v>
      </c>
      <c r="I10" s="247"/>
      <c r="J10" s="247"/>
      <c r="K10" s="248"/>
      <c r="L10" s="247"/>
      <c r="M10" s="247">
        <v>276396</v>
      </c>
      <c r="N10" s="247"/>
      <c r="O10" s="248"/>
      <c r="P10" s="248"/>
      <c r="Q10" s="248"/>
      <c r="R10" s="248"/>
      <c r="S10" s="248"/>
      <c r="T10" s="248"/>
      <c r="U10" s="248"/>
      <c r="V10" s="247"/>
      <c r="W10" s="247"/>
      <c r="X10" s="247"/>
      <c r="Y10" s="247"/>
      <c r="Z10" s="247"/>
      <c r="AA10" s="247"/>
      <c r="AB10" s="249"/>
      <c r="AC10" s="250"/>
      <c r="AD10" s="251"/>
      <c r="AE10" s="252"/>
      <c r="AF10" s="249"/>
      <c r="AG10" s="250"/>
      <c r="AH10" s="12"/>
    </row>
    <row r="11" spans="1:34" ht="19.5" customHeight="1">
      <c r="A11" s="253" t="s">
        <v>524</v>
      </c>
      <c r="B11" s="253" t="s">
        <v>530</v>
      </c>
      <c r="C11" s="253"/>
      <c r="D11" s="254" t="s">
        <v>333</v>
      </c>
      <c r="E11" s="255" t="s">
        <v>531</v>
      </c>
      <c r="F11" s="245">
        <v>70774</v>
      </c>
      <c r="G11" s="256"/>
      <c r="H11" s="259"/>
      <c r="I11" s="247"/>
      <c r="J11" s="247"/>
      <c r="K11" s="248"/>
      <c r="L11" s="247"/>
      <c r="M11" s="247"/>
      <c r="N11" s="247"/>
      <c r="O11" s="248"/>
      <c r="P11" s="248"/>
      <c r="Q11" s="248"/>
      <c r="R11" s="248"/>
      <c r="S11" s="248"/>
      <c r="T11" s="248"/>
      <c r="U11" s="248"/>
      <c r="V11" s="247">
        <v>70774</v>
      </c>
      <c r="W11" s="247"/>
      <c r="X11" s="247"/>
      <c r="Y11" s="247"/>
      <c r="Z11" s="247"/>
      <c r="AA11" s="247">
        <v>70774</v>
      </c>
      <c r="AB11" s="249"/>
      <c r="AC11" s="250"/>
      <c r="AD11" s="251"/>
      <c r="AE11" s="252"/>
      <c r="AF11" s="249"/>
      <c r="AG11" s="250"/>
      <c r="AH11" s="12"/>
    </row>
    <row r="12" spans="1:34" ht="19.5" customHeight="1">
      <c r="A12" s="253" t="s">
        <v>524</v>
      </c>
      <c r="B12" s="253" t="s">
        <v>530</v>
      </c>
      <c r="C12" s="253" t="s">
        <v>532</v>
      </c>
      <c r="D12" s="254" t="s">
        <v>333</v>
      </c>
      <c r="E12" s="255" t="s">
        <v>533</v>
      </c>
      <c r="F12" s="245">
        <v>70774</v>
      </c>
      <c r="G12" s="256"/>
      <c r="H12" s="259"/>
      <c r="I12" s="247"/>
      <c r="J12" s="247"/>
      <c r="K12" s="248"/>
      <c r="L12" s="247"/>
      <c r="M12" s="247"/>
      <c r="N12" s="247"/>
      <c r="O12" s="248"/>
      <c r="P12" s="248"/>
      <c r="Q12" s="248"/>
      <c r="R12" s="248"/>
      <c r="S12" s="248"/>
      <c r="T12" s="248"/>
      <c r="U12" s="248"/>
      <c r="V12" s="247">
        <v>70774</v>
      </c>
      <c r="W12" s="247"/>
      <c r="X12" s="247"/>
      <c r="Y12" s="247"/>
      <c r="Z12" s="247"/>
      <c r="AA12" s="247">
        <v>70774</v>
      </c>
      <c r="AB12" s="249"/>
      <c r="AC12" s="250"/>
      <c r="AD12" s="251"/>
      <c r="AE12" s="252"/>
      <c r="AF12" s="249"/>
      <c r="AG12" s="250"/>
      <c r="AH12" s="12"/>
    </row>
    <row r="13" spans="1:34" ht="19.5" customHeight="1">
      <c r="A13" s="242" t="s">
        <v>534</v>
      </c>
      <c r="B13" s="242"/>
      <c r="C13" s="242"/>
      <c r="D13" s="243" t="s">
        <v>557</v>
      </c>
      <c r="E13" s="244" t="s">
        <v>302</v>
      </c>
      <c r="F13" s="245">
        <v>1216297.8</v>
      </c>
      <c r="G13" s="245">
        <v>300219</v>
      </c>
      <c r="H13" s="259"/>
      <c r="I13" s="247"/>
      <c r="J13" s="247"/>
      <c r="K13" s="248"/>
      <c r="L13" s="247"/>
      <c r="M13" s="247"/>
      <c r="N13" s="247">
        <v>276910</v>
      </c>
      <c r="O13" s="248"/>
      <c r="P13" s="248"/>
      <c r="Q13" s="248"/>
      <c r="R13" s="248">
        <v>23309</v>
      </c>
      <c r="S13" s="248"/>
      <c r="T13" s="248"/>
      <c r="U13" s="248"/>
      <c r="V13" s="247">
        <v>916078.8</v>
      </c>
      <c r="W13" s="247"/>
      <c r="X13" s="247"/>
      <c r="Y13" s="247"/>
      <c r="Z13" s="247">
        <v>6588</v>
      </c>
      <c r="AA13" s="247">
        <v>909490.8</v>
      </c>
      <c r="AB13" s="249"/>
      <c r="AC13" s="250"/>
      <c r="AD13" s="251"/>
      <c r="AE13" s="252"/>
      <c r="AF13" s="249"/>
      <c r="AG13" s="250"/>
      <c r="AH13" s="12"/>
    </row>
    <row r="14" spans="1:34" ht="19.5" customHeight="1">
      <c r="A14" s="253" t="s">
        <v>534</v>
      </c>
      <c r="B14" s="253" t="s">
        <v>535</v>
      </c>
      <c r="C14" s="253"/>
      <c r="D14" s="254" t="s">
        <v>334</v>
      </c>
      <c r="E14" s="255" t="s">
        <v>536</v>
      </c>
      <c r="F14" s="245">
        <v>909490.8</v>
      </c>
      <c r="G14" s="246"/>
      <c r="H14" s="247"/>
      <c r="I14" s="247"/>
      <c r="J14" s="247"/>
      <c r="K14" s="248"/>
      <c r="L14" s="247"/>
      <c r="M14" s="247"/>
      <c r="N14" s="247"/>
      <c r="O14" s="248"/>
      <c r="P14" s="248"/>
      <c r="Q14" s="248"/>
      <c r="R14" s="248"/>
      <c r="S14" s="248"/>
      <c r="T14" s="248"/>
      <c r="U14" s="248"/>
      <c r="V14" s="247">
        <v>909490.8</v>
      </c>
      <c r="W14" s="247"/>
      <c r="X14" s="247"/>
      <c r="Y14" s="247"/>
      <c r="Z14" s="247"/>
      <c r="AA14" s="247">
        <v>909490.8</v>
      </c>
      <c r="AB14" s="249"/>
      <c r="AC14" s="250"/>
      <c r="AD14" s="251"/>
      <c r="AE14" s="252"/>
      <c r="AF14" s="249"/>
      <c r="AG14" s="250"/>
      <c r="AH14" s="12"/>
    </row>
    <row r="15" spans="1:34" ht="19.5" customHeight="1">
      <c r="A15" s="253" t="s">
        <v>534</v>
      </c>
      <c r="B15" s="253" t="s">
        <v>535</v>
      </c>
      <c r="C15" s="253" t="s">
        <v>537</v>
      </c>
      <c r="D15" s="254" t="s">
        <v>334</v>
      </c>
      <c r="E15" s="255" t="s">
        <v>538</v>
      </c>
      <c r="F15" s="245">
        <v>909490.8</v>
      </c>
      <c r="G15" s="256"/>
      <c r="H15" s="247"/>
      <c r="I15" s="247"/>
      <c r="J15" s="247"/>
      <c r="K15" s="248"/>
      <c r="L15" s="247"/>
      <c r="M15" s="247"/>
      <c r="N15" s="247"/>
      <c r="O15" s="248"/>
      <c r="P15" s="248"/>
      <c r="Q15" s="248"/>
      <c r="R15" s="248"/>
      <c r="S15" s="248"/>
      <c r="T15" s="248"/>
      <c r="U15" s="248"/>
      <c r="V15" s="247">
        <v>909490.8</v>
      </c>
      <c r="W15" s="247"/>
      <c r="X15" s="247"/>
      <c r="Y15" s="247"/>
      <c r="Z15" s="247"/>
      <c r="AA15" s="247">
        <v>909490.8</v>
      </c>
      <c r="AB15" s="249"/>
      <c r="AC15" s="250"/>
      <c r="AD15" s="251"/>
      <c r="AE15" s="252"/>
      <c r="AF15" s="249"/>
      <c r="AG15" s="250"/>
      <c r="AH15" s="12"/>
    </row>
    <row r="16" spans="1:34" ht="19.5" customHeight="1">
      <c r="A16" s="253" t="s">
        <v>534</v>
      </c>
      <c r="B16" s="253" t="s">
        <v>539</v>
      </c>
      <c r="C16" s="253"/>
      <c r="D16" s="254" t="s">
        <v>333</v>
      </c>
      <c r="E16" s="255" t="s">
        <v>540</v>
      </c>
      <c r="F16" s="256">
        <v>276910</v>
      </c>
      <c r="G16" s="256">
        <v>276910</v>
      </c>
      <c r="H16" s="247"/>
      <c r="I16" s="247"/>
      <c r="J16" s="247"/>
      <c r="K16" s="248"/>
      <c r="L16" s="247"/>
      <c r="M16" s="247"/>
      <c r="N16" s="247">
        <v>276910</v>
      </c>
      <c r="O16" s="248"/>
      <c r="P16" s="248"/>
      <c r="Q16" s="248"/>
      <c r="R16" s="248"/>
      <c r="S16" s="248"/>
      <c r="T16" s="248"/>
      <c r="U16" s="248"/>
      <c r="V16" s="247"/>
      <c r="W16" s="247"/>
      <c r="X16" s="247"/>
      <c r="Y16" s="247"/>
      <c r="Z16" s="247"/>
      <c r="AA16" s="247"/>
      <c r="AB16" s="249"/>
      <c r="AC16" s="250"/>
      <c r="AD16" s="251"/>
      <c r="AE16" s="252"/>
      <c r="AF16" s="249"/>
      <c r="AG16" s="250"/>
      <c r="AH16" s="12"/>
    </row>
    <row r="17" spans="1:34" ht="19.5" customHeight="1">
      <c r="A17" s="253" t="s">
        <v>534</v>
      </c>
      <c r="B17" s="253" t="s">
        <v>539</v>
      </c>
      <c r="C17" s="253" t="s">
        <v>539</v>
      </c>
      <c r="D17" s="254" t="s">
        <v>333</v>
      </c>
      <c r="E17" s="255" t="s">
        <v>541</v>
      </c>
      <c r="F17" s="256">
        <v>276910</v>
      </c>
      <c r="G17" s="256">
        <v>276910</v>
      </c>
      <c r="H17" s="247"/>
      <c r="I17" s="247"/>
      <c r="J17" s="247"/>
      <c r="K17" s="248"/>
      <c r="L17" s="247"/>
      <c r="M17" s="247"/>
      <c r="N17" s="247">
        <v>276910</v>
      </c>
      <c r="O17" s="248"/>
      <c r="P17" s="248"/>
      <c r="Q17" s="248"/>
      <c r="R17" s="248"/>
      <c r="S17" s="248"/>
      <c r="T17" s="248"/>
      <c r="U17" s="248"/>
      <c r="V17" s="247"/>
      <c r="W17" s="247"/>
      <c r="X17" s="247"/>
      <c r="Y17" s="247"/>
      <c r="Z17" s="247"/>
      <c r="AA17" s="247"/>
      <c r="AB17" s="249"/>
      <c r="AC17" s="250"/>
      <c r="AD17" s="251"/>
      <c r="AE17" s="252"/>
      <c r="AF17" s="249"/>
      <c r="AG17" s="250"/>
      <c r="AH17" s="12"/>
    </row>
    <row r="18" spans="1:34" ht="19.5" customHeight="1">
      <c r="A18" s="253" t="s">
        <v>534</v>
      </c>
      <c r="B18" s="253" t="s">
        <v>537</v>
      </c>
      <c r="C18" s="253"/>
      <c r="D18" s="254" t="s">
        <v>333</v>
      </c>
      <c r="E18" s="255" t="s">
        <v>542</v>
      </c>
      <c r="F18" s="245">
        <v>6588</v>
      </c>
      <c r="G18" s="256"/>
      <c r="H18" s="247"/>
      <c r="I18" s="247"/>
      <c r="J18" s="247"/>
      <c r="K18" s="248"/>
      <c r="L18" s="247"/>
      <c r="M18" s="247"/>
      <c r="N18" s="247"/>
      <c r="O18" s="248"/>
      <c r="P18" s="248"/>
      <c r="Q18" s="248"/>
      <c r="R18" s="248"/>
      <c r="S18" s="248"/>
      <c r="T18" s="248"/>
      <c r="U18" s="248"/>
      <c r="V18" s="247">
        <v>6588</v>
      </c>
      <c r="W18" s="247"/>
      <c r="X18" s="247"/>
      <c r="Y18" s="247"/>
      <c r="Z18" s="247">
        <v>6588</v>
      </c>
      <c r="AA18" s="247"/>
      <c r="AB18" s="249"/>
      <c r="AC18" s="250"/>
      <c r="AD18" s="251"/>
      <c r="AE18" s="252"/>
      <c r="AF18" s="249"/>
      <c r="AG18" s="250"/>
      <c r="AH18" s="12"/>
    </row>
    <row r="19" spans="1:34" ht="19.5" customHeight="1">
      <c r="A19" s="253" t="s">
        <v>534</v>
      </c>
      <c r="B19" s="253" t="s">
        <v>537</v>
      </c>
      <c r="C19" s="253" t="s">
        <v>532</v>
      </c>
      <c r="D19" s="254" t="s">
        <v>333</v>
      </c>
      <c r="E19" s="255" t="s">
        <v>543</v>
      </c>
      <c r="F19" s="245">
        <v>6588</v>
      </c>
      <c r="G19" s="256"/>
      <c r="H19" s="247"/>
      <c r="I19" s="247"/>
      <c r="J19" s="247"/>
      <c r="K19" s="248"/>
      <c r="L19" s="247"/>
      <c r="M19" s="247"/>
      <c r="N19" s="247"/>
      <c r="O19" s="248"/>
      <c r="P19" s="248"/>
      <c r="Q19" s="248"/>
      <c r="R19" s="248"/>
      <c r="S19" s="248"/>
      <c r="T19" s="248"/>
      <c r="U19" s="248"/>
      <c r="V19" s="247">
        <v>6588</v>
      </c>
      <c r="W19" s="247"/>
      <c r="X19" s="247"/>
      <c r="Y19" s="247"/>
      <c r="Z19" s="247">
        <v>6588</v>
      </c>
      <c r="AA19" s="247"/>
      <c r="AB19" s="249"/>
      <c r="AC19" s="250"/>
      <c r="AD19" s="251"/>
      <c r="AE19" s="252"/>
      <c r="AF19" s="249"/>
      <c r="AG19" s="250"/>
      <c r="AH19" s="12"/>
    </row>
    <row r="20" spans="1:34" ht="19.5" customHeight="1">
      <c r="A20" s="253" t="s">
        <v>534</v>
      </c>
      <c r="B20" s="253" t="s">
        <v>544</v>
      </c>
      <c r="C20" s="253"/>
      <c r="D20" s="254" t="s">
        <v>333</v>
      </c>
      <c r="E20" s="255" t="s">
        <v>545</v>
      </c>
      <c r="F20" s="245">
        <v>19734</v>
      </c>
      <c r="G20" s="248">
        <v>19734</v>
      </c>
      <c r="H20" s="247"/>
      <c r="I20" s="247"/>
      <c r="J20" s="247"/>
      <c r="K20" s="248"/>
      <c r="L20" s="247"/>
      <c r="M20" s="247"/>
      <c r="N20" s="247"/>
      <c r="O20" s="248"/>
      <c r="P20" s="248"/>
      <c r="Q20" s="248"/>
      <c r="R20" s="248">
        <v>19734</v>
      </c>
      <c r="S20" s="248"/>
      <c r="T20" s="248"/>
      <c r="U20" s="248"/>
      <c r="V20" s="247"/>
      <c r="W20" s="247"/>
      <c r="X20" s="247"/>
      <c r="Y20" s="247"/>
      <c r="Z20" s="247"/>
      <c r="AA20" s="247"/>
      <c r="AB20" s="249"/>
      <c r="AC20" s="250"/>
      <c r="AD20" s="251"/>
      <c r="AE20" s="252"/>
      <c r="AF20" s="249"/>
      <c r="AG20" s="250"/>
      <c r="AH20" s="12"/>
    </row>
    <row r="21" spans="1:34" ht="19.5" customHeight="1">
      <c r="A21" s="253" t="s">
        <v>534</v>
      </c>
      <c r="B21" s="253" t="s">
        <v>544</v>
      </c>
      <c r="C21" s="253" t="s">
        <v>532</v>
      </c>
      <c r="D21" s="254" t="s">
        <v>333</v>
      </c>
      <c r="E21" s="255" t="s">
        <v>546</v>
      </c>
      <c r="F21" s="245">
        <v>19734</v>
      </c>
      <c r="G21" s="248">
        <v>19734</v>
      </c>
      <c r="H21" s="247"/>
      <c r="I21" s="247"/>
      <c r="J21" s="247"/>
      <c r="K21" s="248"/>
      <c r="L21" s="247"/>
      <c r="M21" s="247"/>
      <c r="N21" s="247"/>
      <c r="O21" s="248"/>
      <c r="P21" s="248"/>
      <c r="Q21" s="248"/>
      <c r="R21" s="248">
        <v>19734</v>
      </c>
      <c r="S21" s="248"/>
      <c r="T21" s="248"/>
      <c r="U21" s="248"/>
      <c r="V21" s="247"/>
      <c r="W21" s="247"/>
      <c r="X21" s="247"/>
      <c r="Y21" s="247"/>
      <c r="Z21" s="247"/>
      <c r="AA21" s="247"/>
      <c r="AB21" s="249"/>
      <c r="AC21" s="250"/>
      <c r="AD21" s="251"/>
      <c r="AE21" s="252"/>
      <c r="AF21" s="249"/>
      <c r="AG21" s="250"/>
      <c r="AH21" s="12"/>
    </row>
    <row r="22" spans="1:34" ht="19.5" customHeight="1">
      <c r="A22" s="253" t="s">
        <v>534</v>
      </c>
      <c r="B22" s="253" t="s">
        <v>532</v>
      </c>
      <c r="C22" s="253"/>
      <c r="D22" s="254" t="s">
        <v>333</v>
      </c>
      <c r="E22" s="255" t="s">
        <v>547</v>
      </c>
      <c r="F22" s="245">
        <v>3575</v>
      </c>
      <c r="G22" s="245">
        <v>3575</v>
      </c>
      <c r="H22" s="247"/>
      <c r="I22" s="247"/>
      <c r="J22" s="247"/>
      <c r="K22" s="248"/>
      <c r="L22" s="247"/>
      <c r="M22" s="247"/>
      <c r="N22" s="247"/>
      <c r="O22" s="248"/>
      <c r="P22" s="248"/>
      <c r="Q22" s="248"/>
      <c r="R22" s="248">
        <v>3575</v>
      </c>
      <c r="S22" s="248"/>
      <c r="T22" s="248"/>
      <c r="U22" s="248"/>
      <c r="V22" s="247"/>
      <c r="W22" s="247"/>
      <c r="X22" s="247"/>
      <c r="Y22" s="247"/>
      <c r="Z22" s="247"/>
      <c r="AA22" s="247"/>
      <c r="AB22" s="249"/>
      <c r="AC22" s="250"/>
      <c r="AD22" s="251"/>
      <c r="AE22" s="252"/>
      <c r="AF22" s="249"/>
      <c r="AG22" s="250"/>
      <c r="AH22" s="12"/>
    </row>
    <row r="23" spans="1:34" ht="19.5" customHeight="1">
      <c r="A23" s="253" t="s">
        <v>534</v>
      </c>
      <c r="B23" s="253" t="s">
        <v>532</v>
      </c>
      <c r="C23" s="253" t="s">
        <v>526</v>
      </c>
      <c r="D23" s="254" t="s">
        <v>333</v>
      </c>
      <c r="E23" s="255" t="s">
        <v>548</v>
      </c>
      <c r="F23" s="245">
        <v>3575</v>
      </c>
      <c r="G23" s="245">
        <v>3575</v>
      </c>
      <c r="H23" s="247"/>
      <c r="I23" s="247"/>
      <c r="J23" s="247"/>
      <c r="K23" s="248"/>
      <c r="L23" s="247"/>
      <c r="M23" s="247"/>
      <c r="N23" s="247"/>
      <c r="O23" s="248"/>
      <c r="P23" s="248"/>
      <c r="Q23" s="248"/>
      <c r="R23" s="248">
        <v>3575</v>
      </c>
      <c r="S23" s="248"/>
      <c r="T23" s="248"/>
      <c r="U23" s="248"/>
      <c r="V23" s="247"/>
      <c r="W23" s="247"/>
      <c r="X23" s="247"/>
      <c r="Y23" s="247"/>
      <c r="Z23" s="247"/>
      <c r="AA23" s="247"/>
      <c r="AB23" s="249"/>
      <c r="AC23" s="250"/>
      <c r="AD23" s="251"/>
      <c r="AE23" s="252"/>
      <c r="AF23" s="249"/>
      <c r="AG23" s="250"/>
      <c r="AH23" s="11"/>
    </row>
    <row r="24" spans="1:34" ht="19.5" customHeight="1">
      <c r="A24" s="242" t="s">
        <v>549</v>
      </c>
      <c r="B24" s="242"/>
      <c r="C24" s="242"/>
      <c r="D24" s="243" t="s">
        <v>557</v>
      </c>
      <c r="E24" s="244" t="s">
        <v>316</v>
      </c>
      <c r="F24" s="256">
        <v>101073</v>
      </c>
      <c r="G24" s="256">
        <v>101073</v>
      </c>
      <c r="H24" s="247"/>
      <c r="I24" s="247"/>
      <c r="J24" s="247"/>
      <c r="K24" s="248"/>
      <c r="L24" s="247"/>
      <c r="M24" s="247"/>
      <c r="N24" s="247"/>
      <c r="O24" s="248"/>
      <c r="P24" s="248">
        <v>83073</v>
      </c>
      <c r="Q24" s="248">
        <v>18000</v>
      </c>
      <c r="R24" s="248"/>
      <c r="S24" s="248"/>
      <c r="T24" s="248"/>
      <c r="U24" s="248"/>
      <c r="V24" s="247"/>
      <c r="W24" s="247"/>
      <c r="X24" s="247"/>
      <c r="Y24" s="247"/>
      <c r="Z24" s="247"/>
      <c r="AA24" s="247"/>
      <c r="AB24" s="249"/>
      <c r="AC24" s="250"/>
      <c r="AD24" s="251"/>
      <c r="AE24" s="252"/>
      <c r="AF24" s="249"/>
      <c r="AG24" s="250"/>
      <c r="AH24" s="11"/>
    </row>
    <row r="25" spans="1:34" ht="19.5" customHeight="1">
      <c r="A25" s="253" t="s">
        <v>549</v>
      </c>
      <c r="B25" s="253" t="s">
        <v>544</v>
      </c>
      <c r="C25" s="253"/>
      <c r="D25" s="254" t="s">
        <v>333</v>
      </c>
      <c r="E25" s="255" t="s">
        <v>550</v>
      </c>
      <c r="F25" s="256">
        <v>101073</v>
      </c>
      <c r="G25" s="256">
        <v>101073</v>
      </c>
      <c r="H25" s="247"/>
      <c r="I25" s="247"/>
      <c r="J25" s="247"/>
      <c r="K25" s="248"/>
      <c r="L25" s="247"/>
      <c r="M25" s="247"/>
      <c r="N25" s="247"/>
      <c r="O25" s="248"/>
      <c r="P25" s="248">
        <v>83073</v>
      </c>
      <c r="Q25" s="248">
        <v>18000</v>
      </c>
      <c r="R25" s="248"/>
      <c r="S25" s="248"/>
      <c r="T25" s="248"/>
      <c r="U25" s="248"/>
      <c r="V25" s="247"/>
      <c r="W25" s="247"/>
      <c r="X25" s="247"/>
      <c r="Y25" s="247"/>
      <c r="Z25" s="247"/>
      <c r="AA25" s="247"/>
      <c r="AB25" s="249"/>
      <c r="AC25" s="250"/>
      <c r="AD25" s="251"/>
      <c r="AE25" s="252"/>
      <c r="AF25" s="249"/>
      <c r="AG25" s="250"/>
      <c r="AH25" s="11"/>
    </row>
    <row r="26" spans="1:34" ht="19.5" customHeight="1">
      <c r="A26" s="253" t="s">
        <v>549</v>
      </c>
      <c r="B26" s="253" t="s">
        <v>544</v>
      </c>
      <c r="C26" s="253" t="s">
        <v>526</v>
      </c>
      <c r="D26" s="254" t="s">
        <v>333</v>
      </c>
      <c r="E26" s="255" t="s">
        <v>551</v>
      </c>
      <c r="F26" s="256">
        <v>44997.87</v>
      </c>
      <c r="G26" s="256">
        <v>44997.87</v>
      </c>
      <c r="H26" s="247"/>
      <c r="I26" s="247"/>
      <c r="J26" s="247"/>
      <c r="K26" s="248"/>
      <c r="L26" s="247"/>
      <c r="M26" s="247"/>
      <c r="N26" s="247"/>
      <c r="O26" s="248"/>
      <c r="P26" s="248">
        <v>44997.87</v>
      </c>
      <c r="Q26" s="248"/>
      <c r="R26" s="248"/>
      <c r="S26" s="248"/>
      <c r="T26" s="248"/>
      <c r="U26" s="248"/>
      <c r="V26" s="247"/>
      <c r="W26" s="247"/>
      <c r="X26" s="247"/>
      <c r="Y26" s="247"/>
      <c r="Z26" s="247"/>
      <c r="AA26" s="247"/>
      <c r="AB26" s="249"/>
      <c r="AC26" s="250"/>
      <c r="AD26" s="251"/>
      <c r="AE26" s="252"/>
      <c r="AF26" s="249"/>
      <c r="AG26" s="250"/>
      <c r="AH26" s="11"/>
    </row>
    <row r="27" spans="1:34" ht="19.5" customHeight="1">
      <c r="A27" s="253" t="s">
        <v>549</v>
      </c>
      <c r="B27" s="253" t="s">
        <v>544</v>
      </c>
      <c r="C27" s="253" t="s">
        <v>535</v>
      </c>
      <c r="D27" s="254" t="s">
        <v>333</v>
      </c>
      <c r="E27" s="255" t="s">
        <v>552</v>
      </c>
      <c r="F27" s="248">
        <v>38075.13</v>
      </c>
      <c r="G27" s="248">
        <v>38075.13</v>
      </c>
      <c r="H27" s="247"/>
      <c r="I27" s="247"/>
      <c r="J27" s="247"/>
      <c r="K27" s="248"/>
      <c r="L27" s="247"/>
      <c r="M27" s="247"/>
      <c r="N27" s="247"/>
      <c r="O27" s="248"/>
      <c r="P27" s="248">
        <v>38075.13</v>
      </c>
      <c r="Q27" s="248"/>
      <c r="R27" s="248"/>
      <c r="S27" s="248"/>
      <c r="T27" s="248"/>
      <c r="U27" s="248"/>
      <c r="V27" s="247"/>
      <c r="W27" s="247"/>
      <c r="X27" s="247"/>
      <c r="Y27" s="247"/>
      <c r="Z27" s="247"/>
      <c r="AA27" s="247"/>
      <c r="AB27" s="249"/>
      <c r="AC27" s="250"/>
      <c r="AD27" s="251"/>
      <c r="AE27" s="252"/>
      <c r="AF27" s="249"/>
      <c r="AG27" s="250"/>
      <c r="AH27" s="11"/>
    </row>
    <row r="28" spans="1:34" ht="19.5" customHeight="1">
      <c r="A28" s="253" t="s">
        <v>549</v>
      </c>
      <c r="B28" s="253" t="s">
        <v>544</v>
      </c>
      <c r="C28" s="253" t="s">
        <v>525</v>
      </c>
      <c r="D28" s="254" t="s">
        <v>333</v>
      </c>
      <c r="E28" s="255" t="s">
        <v>553</v>
      </c>
      <c r="F28" s="248">
        <v>18000</v>
      </c>
      <c r="G28" s="248">
        <v>18000</v>
      </c>
      <c r="H28" s="247"/>
      <c r="I28" s="247"/>
      <c r="J28" s="247"/>
      <c r="K28" s="248"/>
      <c r="L28" s="247"/>
      <c r="M28" s="247"/>
      <c r="N28" s="247"/>
      <c r="O28" s="248"/>
      <c r="P28" s="248"/>
      <c r="Q28" s="248">
        <v>18000</v>
      </c>
      <c r="R28" s="248"/>
      <c r="S28" s="248"/>
      <c r="T28" s="248"/>
      <c r="U28" s="248"/>
      <c r="V28" s="247"/>
      <c r="W28" s="247"/>
      <c r="X28" s="247"/>
      <c r="Y28" s="247"/>
      <c r="Z28" s="247"/>
      <c r="AA28" s="247"/>
      <c r="AB28" s="249"/>
      <c r="AC28" s="250"/>
      <c r="AD28" s="251"/>
      <c r="AE28" s="252"/>
      <c r="AF28" s="249"/>
      <c r="AG28" s="250"/>
      <c r="AH28" s="11"/>
    </row>
    <row r="29" spans="1:34" ht="19.5" customHeight="1">
      <c r="A29" s="242" t="s">
        <v>554</v>
      </c>
      <c r="B29" s="242"/>
      <c r="C29" s="242"/>
      <c r="D29" s="243" t="s">
        <v>557</v>
      </c>
      <c r="E29" s="244" t="s">
        <v>330</v>
      </c>
      <c r="F29" s="248">
        <v>322146</v>
      </c>
      <c r="G29" s="248">
        <v>322146</v>
      </c>
      <c r="H29" s="247"/>
      <c r="I29" s="247"/>
      <c r="J29" s="247"/>
      <c r="K29" s="248"/>
      <c r="L29" s="247"/>
      <c r="M29" s="247"/>
      <c r="N29" s="247"/>
      <c r="O29" s="248"/>
      <c r="P29" s="248"/>
      <c r="Q29" s="248"/>
      <c r="R29" s="248"/>
      <c r="S29" s="248">
        <v>322146</v>
      </c>
      <c r="T29" s="248"/>
      <c r="U29" s="248"/>
      <c r="V29" s="247"/>
      <c r="W29" s="247"/>
      <c r="X29" s="247"/>
      <c r="Y29" s="247"/>
      <c r="Z29" s="247"/>
      <c r="AA29" s="247"/>
      <c r="AB29" s="249"/>
      <c r="AC29" s="250"/>
      <c r="AD29" s="251"/>
      <c r="AE29" s="252"/>
      <c r="AF29" s="249"/>
      <c r="AG29" s="250"/>
      <c r="AH29" s="11"/>
    </row>
    <row r="30" spans="1:34" ht="19.5" customHeight="1">
      <c r="A30" s="253" t="s">
        <v>554</v>
      </c>
      <c r="B30" s="253" t="s">
        <v>535</v>
      </c>
      <c r="C30" s="253"/>
      <c r="D30" s="254" t="s">
        <v>333</v>
      </c>
      <c r="E30" s="255" t="s">
        <v>555</v>
      </c>
      <c r="F30" s="248">
        <v>322146</v>
      </c>
      <c r="G30" s="248">
        <v>322146</v>
      </c>
      <c r="H30" s="247"/>
      <c r="I30" s="247"/>
      <c r="J30" s="247"/>
      <c r="K30" s="248"/>
      <c r="L30" s="247"/>
      <c r="M30" s="247"/>
      <c r="N30" s="247"/>
      <c r="O30" s="248"/>
      <c r="P30" s="248"/>
      <c r="Q30" s="248"/>
      <c r="R30" s="248"/>
      <c r="S30" s="248">
        <v>322146</v>
      </c>
      <c r="T30" s="248"/>
      <c r="U30" s="248"/>
      <c r="V30" s="247"/>
      <c r="W30" s="247"/>
      <c r="X30" s="247"/>
      <c r="Y30" s="247"/>
      <c r="Z30" s="247"/>
      <c r="AA30" s="247"/>
      <c r="AB30" s="249"/>
      <c r="AC30" s="250"/>
      <c r="AD30" s="251"/>
      <c r="AE30" s="252"/>
      <c r="AF30" s="249"/>
      <c r="AG30" s="250"/>
      <c r="AH30" s="11"/>
    </row>
    <row r="31" spans="1:34" ht="19.5" customHeight="1">
      <c r="A31" s="253" t="s">
        <v>554</v>
      </c>
      <c r="B31" s="253" t="s">
        <v>535</v>
      </c>
      <c r="C31" s="253" t="s">
        <v>526</v>
      </c>
      <c r="D31" s="254" t="s">
        <v>333</v>
      </c>
      <c r="E31" s="255" t="s">
        <v>556</v>
      </c>
      <c r="F31" s="248">
        <v>322146</v>
      </c>
      <c r="G31" s="248">
        <v>322146</v>
      </c>
      <c r="H31" s="247"/>
      <c r="I31" s="247"/>
      <c r="J31" s="247"/>
      <c r="K31" s="248"/>
      <c r="L31" s="247"/>
      <c r="M31" s="247"/>
      <c r="N31" s="247"/>
      <c r="O31" s="248"/>
      <c r="P31" s="248"/>
      <c r="Q31" s="248"/>
      <c r="R31" s="248"/>
      <c r="S31" s="248">
        <v>322146</v>
      </c>
      <c r="T31" s="248"/>
      <c r="U31" s="248"/>
      <c r="V31" s="247"/>
      <c r="W31" s="247"/>
      <c r="X31" s="247"/>
      <c r="Y31" s="247"/>
      <c r="Z31" s="247"/>
      <c r="AA31" s="247"/>
      <c r="AB31" s="249"/>
      <c r="AC31" s="250"/>
      <c r="AD31" s="251"/>
      <c r="AE31" s="252"/>
      <c r="AF31" s="249"/>
      <c r="AG31" s="250"/>
      <c r="AH31" s="11"/>
    </row>
    <row r="32" spans="1:34" ht="19.5" customHeight="1">
      <c r="A32" s="10"/>
      <c r="B32" s="10"/>
      <c r="C32" s="10"/>
      <c r="D32" s="10"/>
      <c r="E32" s="10"/>
      <c r="F32" s="1"/>
      <c r="G32" s="10"/>
      <c r="H32" s="1"/>
      <c r="I32" s="1"/>
      <c r="J32" s="1"/>
      <c r="K32" s="1"/>
      <c r="L32" s="1"/>
      <c r="M32" s="1"/>
      <c r="N32" s="1"/>
      <c r="O32" s="10"/>
      <c r="P32" s="1"/>
      <c r="Q32" s="1"/>
      <c r="R32" s="1"/>
      <c r="S32" s="1"/>
      <c r="T32" s="1"/>
      <c r="U32" s="10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9.5" customHeight="1">
      <c r="A33" s="10"/>
      <c r="B33" s="10"/>
      <c r="C33" s="10"/>
      <c r="D33" s="10"/>
      <c r="E33" s="10"/>
      <c r="F33" s="1"/>
      <c r="G33" s="10"/>
      <c r="H33" s="1"/>
      <c r="I33" s="1"/>
      <c r="J33" s="1"/>
      <c r="K33" s="1"/>
      <c r="L33" s="1"/>
      <c r="M33" s="1"/>
      <c r="N33" s="1"/>
      <c r="O33" s="10"/>
      <c r="P33" s="1"/>
      <c r="Q33" s="1"/>
      <c r="R33" s="1"/>
      <c r="S33" s="1"/>
      <c r="T33" s="1"/>
      <c r="U33" s="10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9.5" customHeight="1">
      <c r="A34" s="10"/>
      <c r="B34" s="10"/>
      <c r="C34" s="10"/>
      <c r="D34" s="10"/>
      <c r="E34" s="10"/>
      <c r="F34" s="1"/>
      <c r="G34" s="10"/>
      <c r="H34" s="1"/>
      <c r="I34" s="1"/>
      <c r="J34" s="1"/>
      <c r="K34" s="1"/>
      <c r="L34" s="1"/>
      <c r="M34" s="1"/>
      <c r="N34" s="1"/>
      <c r="O34" s="10"/>
      <c r="P34" s="1"/>
      <c r="Q34" s="1"/>
      <c r="R34" s="1"/>
      <c r="S34" s="1"/>
      <c r="T34" s="1"/>
      <c r="U34" s="10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9.5" customHeight="1">
      <c r="A35" s="10"/>
      <c r="B35" s="10"/>
      <c r="C35" s="10"/>
      <c r="D35" s="10"/>
      <c r="E35" s="10"/>
      <c r="F35" s="1"/>
      <c r="G35" s="10"/>
      <c r="H35" s="1"/>
      <c r="I35" s="1"/>
      <c r="J35" s="1"/>
      <c r="K35" s="1"/>
      <c r="L35" s="1"/>
      <c r="M35" s="1"/>
      <c r="N35" s="1"/>
      <c r="O35" s="10"/>
      <c r="P35" s="1"/>
      <c r="Q35" s="1"/>
      <c r="R35" s="1"/>
      <c r="S35" s="1"/>
      <c r="T35" s="1"/>
      <c r="U35" s="10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</sheetData>
  <sheetProtection/>
  <mergeCells count="31">
    <mergeCell ref="AG5:AG6"/>
    <mergeCell ref="M5:M6"/>
    <mergeCell ref="N5:N6"/>
    <mergeCell ref="U5:U6"/>
    <mergeCell ref="V5:V6"/>
    <mergeCell ref="W5:W6"/>
    <mergeCell ref="G5:G6"/>
    <mergeCell ref="H5:H6"/>
    <mergeCell ref="I5:I6"/>
    <mergeCell ref="J5:J6"/>
    <mergeCell ref="K5:K6"/>
    <mergeCell ref="AF5:AF6"/>
    <mergeCell ref="Z5:Z6"/>
    <mergeCell ref="AA5:AA6"/>
    <mergeCell ref="AB5:AB6"/>
    <mergeCell ref="AC5:AC6"/>
    <mergeCell ref="L5:L6"/>
    <mergeCell ref="X5:X6"/>
    <mergeCell ref="T5:T6"/>
    <mergeCell ref="AE5:AE6"/>
    <mergeCell ref="S5:S6"/>
    <mergeCell ref="AD5:AD6"/>
    <mergeCell ref="A4:E4"/>
    <mergeCell ref="F4:F6"/>
    <mergeCell ref="D5:D6"/>
    <mergeCell ref="E5:E6"/>
    <mergeCell ref="O5:O6"/>
    <mergeCell ref="Q5:Q6"/>
    <mergeCell ref="P5:P6"/>
    <mergeCell ref="R5:R6"/>
    <mergeCell ref="Y5:Y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2018-01-25T06:58:27Z</cp:lastPrinted>
  <dcterms:modified xsi:type="dcterms:W3CDTF">2018-02-07T08:13:07Z</dcterms:modified>
  <cp:category/>
  <cp:version/>
  <cp:contentType/>
  <cp:contentStatus/>
</cp:coreProperties>
</file>