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<sst xmlns="http://schemas.openxmlformats.org/spreadsheetml/2006/main" count="1112" uniqueCount="432">
  <si>
    <t/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</si>
  <si>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</si>
  <si>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</si>
  <si>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</si>
  <si>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</si>
  <si>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</si>
  <si>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</si>
  <si>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其他支出</t>
  </si>
  <si>
    <t>对个人和家庭的补助</t>
  </si>
  <si>
    <t>二十二、国有资本经营支出</t>
  </si>
  <si>
    <t>经费拨款</t>
  </si>
  <si>
    <t>离休费</t>
  </si>
  <si>
    <t>助学金</t>
  </si>
  <si>
    <t xml:space="preserve">   科学技术支出</t>
  </si>
  <si>
    <t>单位：元</t>
  </si>
  <si>
    <t>上年财政拨款资金结转</t>
  </si>
  <si>
    <t>住房公积金</t>
  </si>
  <si>
    <t>基本建设支出</t>
  </si>
  <si>
    <t xml:space="preserve">   外交支出</t>
  </si>
  <si>
    <t xml:space="preserve">   债务还本支出</t>
  </si>
  <si>
    <t>国外债务付息</t>
  </si>
  <si>
    <t>职业年金缴费</t>
  </si>
  <si>
    <t>基本支出</t>
  </si>
  <si>
    <t xml:space="preserve">   资源勘探信息等支出</t>
  </si>
  <si>
    <t>一、一般公共预算收入</t>
  </si>
  <si>
    <t>一般公共预算支出表</t>
  </si>
  <si>
    <t>信息网络及软件购置更新</t>
  </si>
  <si>
    <t>收入总计</t>
  </si>
  <si>
    <t xml:space="preserve">   政府性基金预算拨款收入</t>
  </si>
  <si>
    <t>文物和陈列品购置</t>
  </si>
  <si>
    <t xml:space="preserve">   转移性支出</t>
  </si>
  <si>
    <t>表4-1(2)</t>
  </si>
  <si>
    <t>其他社会保障缴费</t>
  </si>
  <si>
    <t>财政拨款收支总表</t>
  </si>
  <si>
    <t>收支预算总表</t>
  </si>
  <si>
    <t>取暖费</t>
  </si>
  <si>
    <t>上年结转</t>
  </si>
  <si>
    <t>一、一般公共服务支出</t>
  </si>
  <si>
    <t>因公出国（境）费用</t>
  </si>
  <si>
    <t>人员支出</t>
  </si>
  <si>
    <t xml:space="preserve">政府性基金 </t>
  </si>
  <si>
    <t xml:space="preserve">   公共安全支出</t>
  </si>
  <si>
    <t xml:space="preserve">   城乡社区支出</t>
  </si>
  <si>
    <t>单位名称  （科目）</t>
  </si>
  <si>
    <t>专项收入</t>
  </si>
  <si>
    <t>三、国有资本经营收入</t>
  </si>
  <si>
    <t>其他资本性支出</t>
  </si>
  <si>
    <t>其中：（1）公务用车运行费</t>
  </si>
  <si>
    <t>表6</t>
  </si>
  <si>
    <t>单位名称（项目）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</si>
  <si>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</si>
  <si>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</si>
  <si>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</si>
  <si>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</si>
  <si>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</si>
  <si>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</si>
  <si>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</si>
  <si>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</si>
  <si>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>数量</t>
  </si>
  <si>
    <t>本年收入合计</t>
  </si>
  <si>
    <t>项       目</t>
  </si>
  <si>
    <t>合计</t>
  </si>
  <si>
    <t>2018年部门预算</t>
  </si>
  <si>
    <t>“三公”经费财政拨款预算表</t>
  </si>
  <si>
    <t>项    目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</si>
  <si>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</si>
  <si>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</si>
  <si>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</si>
  <si>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</si>
  <si>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</si>
  <si>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</si>
  <si>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>咨询费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</si>
  <si>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</si>
  <si>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</si>
  <si>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</si>
  <si>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</si>
  <si>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</si>
  <si>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</si>
  <si>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</si>
  <si>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</si>
  <si>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</si>
  <si>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</si>
  <si>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</si>
  <si>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</si>
  <si>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</si>
  <si>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</si>
  <si>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十四、交通运输支出</t>
  </si>
  <si>
    <t>差旅费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</si>
  <si>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</si>
  <si>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</si>
  <si>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</si>
  <si>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</si>
  <si>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</si>
  <si>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</si>
  <si>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</si>
  <si>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>费用补贴</t>
  </si>
  <si>
    <t xml:space="preserve">国有资本经营预算 </t>
  </si>
  <si>
    <t>项目</t>
  </si>
  <si>
    <t>二十一、粮油物资储备支出</t>
  </si>
  <si>
    <t>十五、资源勘探信息等支出</t>
  </si>
  <si>
    <t>邮电费</t>
  </si>
  <si>
    <t>单位名称（科目）</t>
  </si>
  <si>
    <t>对民间非营利组织和群众性自治组织补助</t>
  </si>
  <si>
    <t>对社会保险基金补助</t>
  </si>
  <si>
    <t>奖金</t>
  </si>
  <si>
    <t>其他基本建设支出</t>
  </si>
  <si>
    <t>其他对企业补助</t>
  </si>
  <si>
    <t>一、本年支出</t>
  </si>
  <si>
    <t>类</t>
  </si>
  <si>
    <t>国有资源（资产）有偿使用收入</t>
  </si>
  <si>
    <t>二十六、债务付息支出</t>
  </si>
  <si>
    <t>单位代码</t>
  </si>
  <si>
    <t>表5</t>
  </si>
  <si>
    <t>表1</t>
  </si>
  <si>
    <t>二、上年结转</t>
  </si>
  <si>
    <t>十一、节能环保支出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</si>
  <si>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</si>
  <si>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</si>
  <si>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</si>
  <si>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</si>
  <si>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</si>
  <si>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</si>
  <si>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</si>
  <si>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 xml:space="preserve">   国有资本经营收入</t>
  </si>
  <si>
    <t>专用材料费</t>
  </si>
  <si>
    <t>对个人和家庭补助</t>
  </si>
  <si>
    <t>支出预算表</t>
  </si>
  <si>
    <t>安置补助</t>
  </si>
  <si>
    <t>公务接待费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</si>
  <si>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</si>
  <si>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</si>
  <si>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</si>
  <si>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</si>
  <si>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</si>
  <si>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</si>
  <si>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</si>
  <si>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</si>
  <si>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</si>
  <si>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政府性基金</t>
  </si>
  <si>
    <t>手续费</t>
  </si>
  <si>
    <t>伙食补助费</t>
  </si>
  <si>
    <t>退职(役费</t>
  </si>
  <si>
    <t>工资福利支出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</si>
  <si>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</si>
  <si>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</si>
  <si>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</si>
  <si>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</si>
  <si>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</si>
  <si>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</si>
  <si>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>表1-2</t>
  </si>
  <si>
    <t>行政性收费</t>
  </si>
  <si>
    <t>培训费</t>
  </si>
  <si>
    <t xml:space="preserve">   粮油物资储备支出</t>
  </si>
  <si>
    <t>委托业务费</t>
  </si>
  <si>
    <t>资本性支出</t>
  </si>
  <si>
    <t>其中：一般公共预算</t>
  </si>
  <si>
    <t>公用支出</t>
  </si>
  <si>
    <t>项目支出</t>
  </si>
  <si>
    <t xml:space="preserve">   一般公共服务支出</t>
  </si>
  <si>
    <t>社保基金预算</t>
  </si>
  <si>
    <t>二、政府性基金预算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</si>
  <si>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</si>
  <si>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</si>
  <si>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</si>
  <si>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</si>
  <si>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</si>
  <si>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</si>
  <si>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</si>
  <si>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交通运输支出</t>
  </si>
  <si>
    <t xml:space="preserve">   社会保障和就业支出</t>
  </si>
  <si>
    <t>二十五、债务还本支出</t>
  </si>
  <si>
    <t>赠与</t>
  </si>
  <si>
    <t>十九、国土海洋气象等支出</t>
  </si>
  <si>
    <t>本年预算数</t>
  </si>
  <si>
    <t>土地补偿</t>
  </si>
  <si>
    <t>预 算 数</t>
  </si>
  <si>
    <t>抚恤金</t>
  </si>
  <si>
    <t>政府住房基金</t>
  </si>
  <si>
    <t>商品和服务支出</t>
  </si>
  <si>
    <t>其他交通费用</t>
  </si>
  <si>
    <t xml:space="preserve">   国土海洋气象等支出</t>
  </si>
  <si>
    <t>奖励金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</si>
  <si>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</si>
  <si>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</si>
  <si>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</si>
  <si>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</si>
  <si>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</si>
  <si>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</si>
  <si>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</si>
  <si>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>款</t>
  </si>
  <si>
    <t>电费</t>
  </si>
  <si>
    <t>国有资本经营支出预算表</t>
  </si>
  <si>
    <t>无形资产购置</t>
  </si>
  <si>
    <t>物业管理费</t>
  </si>
  <si>
    <t>五、教育支出</t>
  </si>
  <si>
    <t>会议费</t>
  </si>
  <si>
    <t xml:space="preserve">   文化体育与传媒支出</t>
  </si>
  <si>
    <t>用事业基金弥补收支差额</t>
  </si>
  <si>
    <t>利息补贴</t>
  </si>
  <si>
    <t>资本金注入</t>
  </si>
  <si>
    <t>收      入      总      计</t>
  </si>
  <si>
    <t>单位名称</t>
  </si>
  <si>
    <t>其他商品和服务支出</t>
  </si>
  <si>
    <t>国有资本经营收入</t>
  </si>
  <si>
    <t>债务利息及费用支出</t>
  </si>
  <si>
    <t>二十三、预备费</t>
  </si>
  <si>
    <t>总计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</si>
  <si>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</si>
  <si>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</si>
  <si>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</si>
  <si>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</si>
  <si>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</si>
  <si>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</si>
  <si>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</si>
  <si>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</si>
  <si>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</si>
  <si>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</si>
  <si>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农林水支出</t>
  </si>
  <si>
    <t>三、国防支出</t>
  </si>
  <si>
    <t>金额</t>
  </si>
  <si>
    <t>其他的收入</t>
  </si>
  <si>
    <t>对企业补助</t>
  </si>
  <si>
    <t>二十四、其他支出</t>
  </si>
  <si>
    <t>房屋建筑物购建</t>
  </si>
  <si>
    <t>部门收入总表</t>
  </si>
  <si>
    <t>基本工资</t>
  </si>
  <si>
    <t>十六、商业服务业等事务支出</t>
  </si>
  <si>
    <t>对企业补助（基本建设）</t>
  </si>
  <si>
    <t xml:space="preserve">   金融支出</t>
  </si>
  <si>
    <t>2018年预算数</t>
  </si>
  <si>
    <t>五、事业收入</t>
  </si>
  <si>
    <t>医疗费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</si>
  <si>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</si>
  <si>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</si>
  <si>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</si>
  <si>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</si>
  <si>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</si>
  <si>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</si>
  <si>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</si>
  <si>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</si>
  <si>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</si>
  <si>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</si>
  <si>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</si>
  <si>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</si>
  <si>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</si>
  <si>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</si>
  <si>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</si>
  <si>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</si>
  <si>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</si>
  <si>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</si>
  <si>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</si>
  <si>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</si>
  <si>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</si>
  <si>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</si>
  <si>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</si>
  <si>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</si>
  <si>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>其他工资福利支出</t>
  </si>
  <si>
    <t xml:space="preserve">   教育支出</t>
  </si>
  <si>
    <t>水费</t>
  </si>
  <si>
    <t xml:space="preserve">   预备费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</si>
  <si>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</si>
  <si>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</si>
  <si>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</si>
  <si>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</si>
  <si>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</si>
  <si>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</si>
  <si>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</si>
  <si>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</si>
  <si>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</si>
  <si>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</si>
  <si>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>犍为县社会保险事业管理局</t>
  </si>
  <si>
    <t>犍为县社会保险事业管理局</t>
  </si>
  <si>
    <t>208</t>
  </si>
  <si>
    <t>01</t>
  </si>
  <si>
    <t>09</t>
  </si>
  <si>
    <t xml:space="preserve">    五险征收管理经费</t>
  </si>
  <si>
    <t xml:space="preserve">    五保征收工作经费</t>
  </si>
  <si>
    <t xml:space="preserve">  社会保险经办机构</t>
  </si>
  <si>
    <t>05</t>
  </si>
  <si>
    <t xml:space="preserve">  机关事业单位基本养老保险缴费支出</t>
  </si>
  <si>
    <t>99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</si>
  <si>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</si>
  <si>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</si>
  <si>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</si>
  <si>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</si>
  <si>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</si>
  <si>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</si>
  <si>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</si>
  <si>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</si>
  <si>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11</t>
  </si>
  <si>
    <t>99</t>
  </si>
  <si>
    <t xml:space="preserve">  其他残疾人事业支出</t>
  </si>
  <si>
    <t>301</t>
  </si>
  <si>
    <t xml:space="preserve">  基本工资</t>
  </si>
  <si>
    <t xml:space="preserve">  津贴补贴</t>
  </si>
  <si>
    <t xml:space="preserve">  奖金</t>
  </si>
  <si>
    <t>04</t>
  </si>
  <si>
    <t>06</t>
  </si>
  <si>
    <t xml:space="preserve">  伙食补助费</t>
  </si>
  <si>
    <t>07</t>
  </si>
  <si>
    <t xml:space="preserve">  绩效工资</t>
  </si>
  <si>
    <t>08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</si>
  <si>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</si>
  <si>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</si>
  <si>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</si>
  <si>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</si>
  <si>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</si>
  <si>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</si>
  <si>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</si>
  <si>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</si>
  <si>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</si>
  <si>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</si>
  <si>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</si>
  <si>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</si>
  <si>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</si>
  <si>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</si>
  <si>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</si>
  <si>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</si>
  <si>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</si>
  <si>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</si>
  <si>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</si>
  <si>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</si>
  <si>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</si>
  <si>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302</t>
  </si>
  <si>
    <t>社会保障和就业支出</t>
  </si>
  <si>
    <t xml:space="preserve">    社会保险经办机构</t>
  </si>
  <si>
    <t xml:space="preserve">     机关事业单位基本养老保险缴费支出</t>
  </si>
  <si>
    <t xml:space="preserve">     残疾人事业支出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</si>
  <si>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</si>
  <si>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</si>
  <si>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</si>
  <si>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</si>
  <si>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</si>
  <si>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</si>
  <si>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</si>
  <si>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</t>
  </si>
  <si>
    <t>301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</si>
  <si>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</si>
  <si>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</si>
  <si>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</si>
  <si>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</si>
  <si>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</si>
  <si>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</si>
  <si>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</si>
  <si>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住房公积金</t>
  </si>
  <si>
    <t xml:space="preserve">  医疗费</t>
  </si>
  <si>
    <t xml:space="preserve">  印刷费</t>
  </si>
  <si>
    <t xml:space="preserve">  咨询费</t>
  </si>
  <si>
    <t xml:space="preserve">  手续费</t>
  </si>
  <si>
    <t>17</t>
  </si>
  <si>
    <t xml:space="preserve">  公务接待费</t>
  </si>
  <si>
    <t>16</t>
  </si>
  <si>
    <t xml:space="preserve">  培训费</t>
  </si>
  <si>
    <t xml:space="preserve">   人力资源和社会保障管理</t>
  </si>
  <si>
    <r>
      <t>0</t>
    </r>
    <r>
      <rPr>
        <sz val="9"/>
        <rFont val="宋体"/>
        <family val="0"/>
      </rPr>
      <t>7</t>
    </r>
  </si>
  <si>
    <t xml:space="preserve">    社保基金征缴工作经费</t>
  </si>
  <si>
    <t xml:space="preserve"> 社会保险业务管理事务</t>
  </si>
  <si>
    <t xml:space="preserve"> 社会保险经办机构</t>
  </si>
  <si>
    <t>05</t>
  </si>
  <si>
    <t>06</t>
  </si>
  <si>
    <t xml:space="preserve"> 社会发展</t>
  </si>
  <si>
    <t xml:space="preserve">    2017年省管森工企业离退休人员社会化管理工作经费</t>
  </si>
  <si>
    <t xml:space="preserve">    2017年健康扶贫（贫困人口参保代缴、体检）省级补助资金</t>
  </si>
  <si>
    <r>
      <t xml:space="preserve"> </t>
    </r>
    <r>
      <rPr>
        <sz val="9"/>
        <rFont val="宋体"/>
        <family val="0"/>
      </rPr>
      <t xml:space="preserve">   代缴贫困人口参加2018年基本医保个人缴费预拨资金</t>
    </r>
  </si>
  <si>
    <t>0</t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</si>
  <si>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</si>
  <si>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9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</si>
  <si>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奖励金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</si>
  <si>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物业管理费</t>
    </r>
  </si>
  <si>
    <r>
      <t>3</t>
    </r>
    <r>
      <rPr>
        <sz val="9"/>
        <rFont val="宋体"/>
        <family val="0"/>
      </rPr>
      <t>02</t>
    </r>
  </si>
  <si>
    <r>
      <t>2</t>
    </r>
    <r>
      <rPr>
        <sz val="9"/>
        <rFont val="宋体"/>
        <family val="0"/>
      </rPr>
      <t>6</t>
    </r>
  </si>
  <si>
    <r>
      <t>2</t>
    </r>
    <r>
      <rPr>
        <sz val="9"/>
        <rFont val="宋体"/>
        <family val="0"/>
      </rPr>
      <t>7</t>
    </r>
  </si>
  <si>
    <t xml:space="preserve">  劳务费</t>
  </si>
  <si>
    <t xml:space="preserve">  委托业务费</t>
  </si>
  <si>
    <r>
      <t>3</t>
    </r>
    <r>
      <rPr>
        <sz val="9"/>
        <rFont val="宋体"/>
        <family val="0"/>
      </rPr>
      <t>9</t>
    </r>
  </si>
  <si>
    <t xml:space="preserve">  其他交通费用</t>
  </si>
  <si>
    <t>40</t>
  </si>
  <si>
    <t xml:space="preserve">  税金及附加费用</t>
  </si>
  <si>
    <r>
      <t>2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</si>
  <si>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</si>
  <si>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</si>
  <si>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</si>
  <si>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1</t>
    </r>
  </si>
  <si>
    <t xml:space="preserve">  社会保险业务管理事务</t>
  </si>
  <si>
    <t xml:space="preserve">  社会发展</t>
  </si>
  <si>
    <t xml:space="preserve">     社会保险业务管理事务</t>
  </si>
  <si>
    <t xml:space="preserve">  人力资源和社会保障管理</t>
  </si>
  <si>
    <t xml:space="preserve">    社会保险业务管理事务</t>
  </si>
  <si>
    <t xml:space="preserve">   社会保险经办机构</t>
  </si>
  <si>
    <t xml:space="preserve">    机关事业单位基本养老保险缴费支出</t>
  </si>
  <si>
    <t xml:space="preserve">    残疾人事业支出</t>
  </si>
  <si>
    <t>213</t>
  </si>
  <si>
    <t>213</t>
  </si>
  <si>
    <r>
      <t>0</t>
    </r>
    <r>
      <rPr>
        <sz val="9"/>
        <rFont val="宋体"/>
        <family val="0"/>
      </rPr>
      <t>6</t>
    </r>
  </si>
  <si>
    <t>农林水支出</t>
  </si>
  <si>
    <t xml:space="preserve">  扶贫</t>
  </si>
  <si>
    <t xml:space="preserve">    社会发展</t>
  </si>
  <si>
    <r>
      <t>0</t>
    </r>
    <r>
      <rPr>
        <sz val="9"/>
        <rFont val="宋体"/>
        <family val="0"/>
      </rPr>
      <t>1</t>
    </r>
  </si>
  <si>
    <t xml:space="preserve"> </t>
  </si>
  <si>
    <r>
      <t>2</t>
    </r>
    <r>
      <rPr>
        <sz val="9"/>
        <rFont val="宋体"/>
        <family val="0"/>
      </rPr>
      <t>018</t>
    </r>
  </si>
  <si>
    <t>网上直购</t>
  </si>
  <si>
    <t>计算机</t>
  </si>
  <si>
    <t>打印机</t>
  </si>
  <si>
    <t>空调</t>
  </si>
  <si>
    <t>复印件</t>
  </si>
  <si>
    <t>3303002</t>
  </si>
  <si>
    <t>501</t>
  </si>
  <si>
    <t>03</t>
  </si>
  <si>
    <t>505</t>
  </si>
  <si>
    <t>02</t>
  </si>
  <si>
    <t>01</t>
  </si>
  <si>
    <t>502</t>
  </si>
  <si>
    <t>机关商品和服务支出</t>
  </si>
  <si>
    <t>09</t>
  </si>
  <si>
    <t>机关工资福利支出</t>
  </si>
  <si>
    <t xml:space="preserve">   工资奖金津补贴</t>
  </si>
  <si>
    <t xml:space="preserve">   社会保障缴费</t>
  </si>
  <si>
    <t xml:space="preserve">   住房公积金</t>
  </si>
  <si>
    <t xml:space="preserve">   其他工资福利支出</t>
  </si>
  <si>
    <t xml:space="preserve">   办公经费</t>
  </si>
  <si>
    <t xml:space="preserve">   会议费</t>
  </si>
  <si>
    <t xml:space="preserve">   培训费</t>
  </si>
  <si>
    <t xml:space="preserve">   委托业务费</t>
  </si>
  <si>
    <t xml:space="preserve">   公务接待费</t>
  </si>
  <si>
    <t xml:space="preserve">   维修费</t>
  </si>
  <si>
    <t xml:space="preserve">   其他商品和服务支出</t>
  </si>
  <si>
    <t>对事业单位经常性补助</t>
  </si>
  <si>
    <t xml:space="preserve">   商品和服务支出</t>
  </si>
  <si>
    <t>对社会保障基金补助</t>
  </si>
  <si>
    <t xml:space="preserve">   对社会保险基金补助</t>
  </si>
  <si>
    <t>单位：元</t>
  </si>
  <si>
    <t>报送日期： 2018    年  2 月  12 日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</si>
</sst>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6&quot;"/>
    <numFmt numFmtId="226" formatCode="&quot;隐藏 67&quot;"/>
    <numFmt numFmtId="227" formatCode="0.0"/>
    <numFmt numFmtId="228" formatCode=";;"/>
  </numFmts>
  <fonts count="6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10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b/>
      <sz val="18"/>
      <color rgb="FFFF0000"/>
      <name val="黑体"/>
      <family val="3"/>
    </font>
    <font>
      <sz val="12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5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2" fillId="25" borderId="5" applyNumberFormat="0" applyAlignment="0" applyProtection="0"/>
    <xf numFmtId="0" fontId="53" fillId="26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25" borderId="8" applyNumberFormat="0" applyAlignment="0" applyProtection="0"/>
    <xf numFmtId="0" fontId="59" fillId="35" borderId="5" applyNumberFormat="0" applyAlignment="0" applyProtection="0"/>
    <xf numFmtId="0" fontId="0" fillId="36" borderId="9" applyNumberFormat="0" applyFont="0" applyAlignment="0" applyProtection="0"/>
  </cellStyleXfs>
  <cellXfs count="237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1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38" borderId="0" xfId="0" applyNumberFormat="1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0" xfId="0" applyNumberFormat="1" applyFont="1" applyFill="1" applyAlignment="1">
      <alignment vertical="center"/>
    </xf>
    <xf numFmtId="0" fontId="16" fillId="37" borderId="0" xfId="0" applyNumberFormat="1" applyFont="1" applyFill="1" applyAlignment="1">
      <alignment vertical="center"/>
    </xf>
    <xf numFmtId="0" fontId="16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0" xfId="44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4" applyFont="1" applyFill="1" applyBorder="1" applyAlignment="1">
      <alignment horizontal="right" vertical="center"/>
    </xf>
    <xf numFmtId="0" fontId="6" fillId="0" borderId="0" xfId="33" applyFont="1" applyFill="1" applyAlignment="1">
      <alignment/>
    </xf>
    <xf numFmtId="0" fontId="17" fillId="0" borderId="0" xfId="44" applyFont="1" applyFill="1" applyBorder="1" applyAlignment="1">
      <alignment horizontal="centerContinuous" vertical="center"/>
    </xf>
    <xf numFmtId="0" fontId="5" fillId="0" borderId="12" xfId="44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</xf>
    <xf numFmtId="0" fontId="5" fillId="0" borderId="14" xfId="44" applyFont="1" applyFill="1" applyBorder="1" applyAlignment="1">
      <alignment vertical="center"/>
    </xf>
    <xf numFmtId="0" fontId="5" fillId="0" borderId="16" xfId="44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7" xfId="44" applyNumberFormat="1" applyFont="1" applyFill="1" applyBorder="1" applyAlignment="1" applyProtection="1">
      <alignment vertical="center" wrapText="1"/>
      <protection/>
    </xf>
    <xf numFmtId="3" fontId="5" fillId="0" borderId="18" xfId="44" applyNumberFormat="1" applyFont="1" applyFill="1" applyBorder="1" applyAlignment="1" applyProtection="1">
      <alignment vertical="center" wrapText="1"/>
      <protection/>
    </xf>
    <xf numFmtId="3" fontId="5" fillId="0" borderId="10" xfId="44" applyNumberFormat="1" applyFont="1" applyFill="1" applyBorder="1" applyAlignment="1" applyProtection="1">
      <alignment vertical="center" wrapText="1"/>
      <protection/>
    </xf>
    <xf numFmtId="3" fontId="5" fillId="0" borderId="12" xfId="44" applyNumberFormat="1" applyFont="1" applyFill="1" applyBorder="1" applyAlignment="1" applyProtection="1">
      <alignment vertical="center" wrapText="1"/>
      <protection/>
    </xf>
    <xf numFmtId="0" fontId="5" fillId="0" borderId="12" xfId="44" applyFont="1" applyFill="1" applyBorder="1" applyAlignment="1">
      <alignment vertical="center"/>
    </xf>
    <xf numFmtId="3" fontId="5" fillId="0" borderId="18" xfId="44" applyNumberFormat="1" applyFont="1" applyFill="1" applyBorder="1" applyAlignment="1">
      <alignment vertical="center" wrapText="1"/>
    </xf>
    <xf numFmtId="3" fontId="5" fillId="0" borderId="17" xfId="44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6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7" fillId="0" borderId="0" xfId="44" applyFont="1" applyFill="1" applyAlignment="1">
      <alignment horizontal="centerContinuous" vertical="center"/>
    </xf>
    <xf numFmtId="0" fontId="5" fillId="0" borderId="19" xfId="44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4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0" xfId="44" applyNumberFormat="1" applyFont="1" applyFill="1" applyAlignment="1" applyProtection="1">
      <alignment horizontal="center" vertical="center" wrapText="1"/>
      <protection/>
    </xf>
    <xf numFmtId="0" fontId="5" fillId="0" borderId="21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Fill="1" applyAlignment="1">
      <alignment horizontal="right" vertical="center"/>
    </xf>
    <xf numFmtId="0" fontId="5" fillId="0" borderId="13" xfId="44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Continuous" vertical="center"/>
    </xf>
    <xf numFmtId="0" fontId="5" fillId="0" borderId="13" xfId="44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7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2" applyFont="1" applyFill="1" applyAlignment="1">
      <alignment horizontal="right" vertical="center"/>
    </xf>
    <xf numFmtId="0" fontId="5" fillId="0" borderId="14" xfId="52" applyFont="1" applyFill="1" applyBorder="1" applyAlignment="1">
      <alignment horizontal="left" vertical="center"/>
    </xf>
    <xf numFmtId="0" fontId="5" fillId="0" borderId="14" xfId="52" applyFont="1" applyFill="1" applyBorder="1" applyAlignment="1">
      <alignment horizontal="justify" vertical="center"/>
    </xf>
    <xf numFmtId="0" fontId="17" fillId="0" borderId="0" xfId="44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8" fillId="0" borderId="0" xfId="44" applyFont="1" applyFill="1" applyAlignment="1">
      <alignment horizontal="centerContinuous" vertical="center"/>
    </xf>
    <xf numFmtId="0" fontId="18" fillId="0" borderId="0" xfId="44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44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20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4" applyFont="1" applyFill="1" applyAlignment="1">
      <alignment vertical="center"/>
    </xf>
    <xf numFmtId="0" fontId="5" fillId="0" borderId="17" xfId="44" applyFont="1" applyFill="1" applyBorder="1" applyAlignment="1">
      <alignment horizontal="center" vertical="center"/>
    </xf>
    <xf numFmtId="0" fontId="10" fillId="0" borderId="17" xfId="52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10" fillId="0" borderId="12" xfId="0" applyNumberFormat="1" applyFont="1" applyFill="1" applyBorder="1" applyAlignment="1">
      <alignment horizontal="centerContinuous" vertical="center"/>
    </xf>
    <xf numFmtId="0" fontId="10" fillId="0" borderId="15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3" fontId="5" fillId="0" borderId="17" xfId="52" applyNumberFormat="1" applyFont="1" applyFill="1" applyBorder="1" applyAlignment="1">
      <alignment vertical="center" wrapText="1"/>
    </xf>
    <xf numFmtId="3" fontId="5" fillId="0" borderId="12" xfId="52" applyNumberFormat="1" applyFont="1" applyFill="1" applyBorder="1" applyAlignment="1">
      <alignment vertical="center" wrapText="1"/>
    </xf>
    <xf numFmtId="3" fontId="5" fillId="0" borderId="12" xfId="52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4" applyNumberFormat="1" applyFont="1" applyFill="1" applyBorder="1" applyAlignment="1" applyProtection="1">
      <alignment vertical="center" wrapText="1"/>
      <protection/>
    </xf>
    <xf numFmtId="49" fontId="5" fillId="0" borderId="12" xfId="44" applyNumberFormat="1" applyFont="1" applyFill="1" applyBorder="1" applyAlignment="1" applyProtection="1">
      <alignment vertical="center" wrapText="1"/>
      <protection/>
    </xf>
    <xf numFmtId="3" fontId="5" fillId="0" borderId="20" xfId="44" applyNumberFormat="1" applyFont="1" applyFill="1" applyBorder="1" applyAlignment="1" applyProtection="1">
      <alignment vertical="center"/>
      <protection/>
    </xf>
    <xf numFmtId="3" fontId="5" fillId="0" borderId="17" xfId="44" applyNumberFormat="1" applyFont="1" applyFill="1" applyBorder="1" applyAlignment="1" applyProtection="1">
      <alignment vertical="center"/>
      <protection/>
    </xf>
    <xf numFmtId="3" fontId="5" fillId="0" borderId="11" xfId="44" applyNumberFormat="1" applyFont="1" applyFill="1" applyBorder="1" applyAlignment="1" applyProtection="1">
      <alignment vertical="center"/>
      <protection/>
    </xf>
    <xf numFmtId="49" fontId="5" fillId="0" borderId="14" xfId="44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 vertical="center" wrapText="1"/>
      <protection/>
    </xf>
    <xf numFmtId="3" fontId="9" fillId="0" borderId="19" xfId="0" applyNumberFormat="1" applyFont="1" applyFill="1" applyBorder="1" applyAlignment="1" applyProtection="1">
      <alignment vertical="center" wrapText="1"/>
      <protection/>
    </xf>
    <xf numFmtId="3" fontId="9" fillId="0" borderId="15" xfId="0" applyNumberFormat="1" applyFont="1" applyFill="1" applyBorder="1" applyAlignment="1" applyProtection="1">
      <alignment vertical="center" wrapText="1"/>
      <protection/>
    </xf>
    <xf numFmtId="3" fontId="9" fillId="0" borderId="22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>
      <alignment horizontal="left" vertical="center"/>
    </xf>
    <xf numFmtId="3" fontId="5" fillId="0" borderId="15" xfId="44" applyNumberFormat="1" applyFont="1" applyFill="1" applyBorder="1" applyAlignment="1" applyProtection="1">
      <alignment vertical="center"/>
      <protection/>
    </xf>
    <xf numFmtId="206" fontId="13" fillId="0" borderId="0" xfId="0" applyNumberFormat="1" applyFont="1" applyFill="1" applyAlignment="1" applyProtection="1">
      <alignment horizontal="center" vertical="top"/>
      <protection/>
    </xf>
    <xf numFmtId="0" fontId="15" fillId="37" borderId="12" xfId="0" applyNumberFormat="1" applyFont="1" applyFill="1" applyBorder="1" applyAlignment="1">
      <alignment horizontal="center" vertical="center"/>
    </xf>
    <xf numFmtId="0" fontId="5" fillId="0" borderId="12" xfId="44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/>
    </xf>
    <xf numFmtId="0" fontId="5" fillId="0" borderId="12" xfId="44" applyFont="1" applyFill="1" applyBorder="1" applyAlignment="1">
      <alignment horizontal="centerContinuous" vertical="center"/>
    </xf>
    <xf numFmtId="0" fontId="5" fillId="39" borderId="15" xfId="0" applyNumberFormat="1" applyFont="1" applyFill="1" applyBorder="1" applyAlignment="1">
      <alignment vertical="center"/>
    </xf>
    <xf numFmtId="0" fontId="5" fillId="39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vertical="center" wrapText="1"/>
      <protection/>
    </xf>
    <xf numFmtId="1" fontId="60" fillId="0" borderId="0" xfId="0" applyNumberFormat="1" applyFont="1" applyFill="1" applyAlignment="1">
      <alignment/>
    </xf>
    <xf numFmtId="0" fontId="61" fillId="0" borderId="0" xfId="0" applyNumberFormat="1" applyFont="1" applyFill="1" applyAlignment="1" applyProtection="1">
      <alignment horizontal="centerContinuous" vertical="center"/>
      <protection/>
    </xf>
    <xf numFmtId="0" fontId="60" fillId="0" borderId="0" xfId="0" applyNumberFormat="1" applyFont="1" applyFill="1" applyAlignment="1">
      <alignment/>
    </xf>
    <xf numFmtId="0" fontId="60" fillId="37" borderId="12" xfId="0" applyNumberFormat="1" applyFont="1" applyFill="1" applyBorder="1" applyAlignment="1">
      <alignment/>
    </xf>
    <xf numFmtId="0" fontId="60" fillId="37" borderId="0" xfId="0" applyNumberFormat="1" applyFont="1" applyFill="1" applyBorder="1" applyAlignment="1">
      <alignment/>
    </xf>
    <xf numFmtId="1" fontId="60" fillId="0" borderId="0" xfId="0" applyNumberFormat="1" applyFont="1" applyFill="1" applyBorder="1" applyAlignment="1">
      <alignment/>
    </xf>
    <xf numFmtId="0" fontId="60" fillId="37" borderId="0" xfId="0" applyNumberFormat="1" applyFont="1" applyFill="1" applyAlignment="1">
      <alignment/>
    </xf>
    <xf numFmtId="0" fontId="60" fillId="37" borderId="16" xfId="0" applyNumberFormat="1" applyFont="1" applyFill="1" applyBorder="1" applyAlignment="1" applyProtection="1">
      <alignment horizontal="centerContinuous" vertical="center"/>
      <protection/>
    </xf>
    <xf numFmtId="3" fontId="60" fillId="0" borderId="12" xfId="44" applyNumberFormat="1" applyFont="1" applyFill="1" applyBorder="1" applyAlignment="1" applyProtection="1">
      <alignment vertical="center" wrapText="1"/>
      <protection/>
    </xf>
    <xf numFmtId="0" fontId="60" fillId="37" borderId="0" xfId="0" applyNumberFormat="1" applyFont="1" applyFill="1" applyAlignment="1">
      <alignment/>
    </xf>
    <xf numFmtId="0" fontId="62" fillId="37" borderId="0" xfId="0" applyNumberFormat="1" applyFont="1" applyFill="1" applyBorder="1" applyAlignment="1">
      <alignment/>
    </xf>
    <xf numFmtId="0" fontId="62" fillId="37" borderId="0" xfId="0" applyNumberFormat="1" applyFont="1" applyFill="1" applyAlignment="1">
      <alignment/>
    </xf>
    <xf numFmtId="0" fontId="62" fillId="0" borderId="0" xfId="0" applyNumberFormat="1" applyFont="1" applyFill="1" applyBorder="1" applyAlignment="1">
      <alignment/>
    </xf>
    <xf numFmtId="3" fontId="5" fillId="0" borderId="12" xfId="44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>
      <alignment vertical="center"/>
    </xf>
    <xf numFmtId="49" fontId="5" fillId="0" borderId="12" xfId="52" applyNumberFormat="1" applyFont="1" applyFill="1" applyBorder="1" applyAlignment="1" applyProtection="1">
      <alignment vertical="center" wrapText="1"/>
      <protection/>
    </xf>
    <xf numFmtId="49" fontId="5" fillId="0" borderId="12" xfId="44" applyNumberFormat="1" applyFont="1" applyFill="1" applyBorder="1" applyAlignment="1" applyProtection="1">
      <alignment vertical="center" wrapText="1"/>
      <protection/>
    </xf>
    <xf numFmtId="3" fontId="5" fillId="0" borderId="17" xfId="52" applyNumberFormat="1" applyFont="1" applyFill="1" applyBorder="1" applyAlignment="1">
      <alignment horizontal="right" vertical="center" wrapText="1"/>
    </xf>
    <xf numFmtId="3" fontId="5" fillId="0" borderId="12" xfId="52" applyNumberFormat="1" applyFont="1" applyFill="1" applyBorder="1" applyAlignment="1">
      <alignment horizontal="right" vertical="center" wrapText="1"/>
    </xf>
    <xf numFmtId="49" fontId="5" fillId="0" borderId="17" xfId="52" applyNumberFormat="1" applyFont="1" applyFill="1" applyBorder="1" applyAlignment="1">
      <alignment horizontal="right" vertical="center" wrapText="1"/>
    </xf>
    <xf numFmtId="3" fontId="5" fillId="0" borderId="12" xfId="44" applyNumberFormat="1" applyFont="1" applyFill="1" applyBorder="1" applyAlignment="1" applyProtection="1">
      <alignment horizontal="right" vertical="center" wrapText="1"/>
      <protection/>
    </xf>
    <xf numFmtId="49" fontId="5" fillId="0" borderId="12" xfId="52" applyNumberFormat="1" applyFont="1" applyFill="1" applyBorder="1" applyAlignment="1" applyProtection="1">
      <alignment horizontal="right" vertical="center" wrapText="1"/>
      <protection/>
    </xf>
    <xf numFmtId="49" fontId="5" fillId="0" borderId="12" xfId="44" applyNumberFormat="1" applyFont="1" applyFill="1" applyBorder="1" applyAlignment="1" applyProtection="1">
      <alignment horizontal="right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4" fillId="37" borderId="12" xfId="0" applyNumberFormat="1" applyFont="1" applyFill="1" applyBorder="1" applyAlignment="1">
      <alignment/>
    </xf>
    <xf numFmtId="1" fontId="60" fillId="0" borderId="12" xfId="0" applyNumberFormat="1" applyFont="1" applyFill="1" applyBorder="1" applyAlignment="1">
      <alignment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2" xfId="0" applyNumberFormat="1" applyFont="1" applyFill="1" applyBorder="1" applyAlignment="1">
      <alignment/>
    </xf>
    <xf numFmtId="49" fontId="5" fillId="0" borderId="16" xfId="44" applyNumberFormat="1" applyFont="1" applyFill="1" applyBorder="1" applyAlignment="1" applyProtection="1">
      <alignment vertical="center" wrapText="1"/>
      <protection/>
    </xf>
    <xf numFmtId="0" fontId="6" fillId="0" borderId="0" xfId="33" applyFont="1" applyFill="1" applyAlignment="1">
      <alignment/>
    </xf>
    <xf numFmtId="3" fontId="5" fillId="0" borderId="12" xfId="44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39" borderId="12" xfId="44" applyNumberFormat="1" applyFont="1" applyFill="1" applyBorder="1" applyAlignment="1" applyProtection="1">
      <alignment vertical="center" wrapText="1"/>
      <protection/>
    </xf>
    <xf numFmtId="49" fontId="5" fillId="39" borderId="14" xfId="0" applyNumberFormat="1" applyFont="1" applyFill="1" applyBorder="1" applyAlignment="1" applyProtection="1">
      <alignment vertical="center" wrapText="1"/>
      <protection/>
    </xf>
    <xf numFmtId="49" fontId="5" fillId="39" borderId="12" xfId="0" applyNumberFormat="1" applyFont="1" applyFill="1" applyBorder="1" applyAlignment="1" applyProtection="1">
      <alignment vertical="center" wrapText="1"/>
      <protection/>
    </xf>
    <xf numFmtId="0" fontId="15" fillId="39" borderId="0" xfId="0" applyNumberFormat="1" applyFont="1" applyFill="1" applyAlignment="1">
      <alignment vertical="center"/>
    </xf>
    <xf numFmtId="1" fontId="0" fillId="39" borderId="0" xfId="0" applyNumberFormat="1" applyFill="1" applyAlignment="1">
      <alignment/>
    </xf>
    <xf numFmtId="49" fontId="9" fillId="39" borderId="12" xfId="0" applyNumberFormat="1" applyFont="1" applyFill="1" applyBorder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3" fillId="37" borderId="0" xfId="0" applyNumberFormat="1" applyFont="1" applyFill="1" applyAlignment="1">
      <alignment vertical="center"/>
    </xf>
    <xf numFmtId="0" fontId="5" fillId="0" borderId="12" xfId="44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37" borderId="12" xfId="0" applyNumberFormat="1" applyFont="1" applyFill="1" applyBorder="1" applyAlignment="1">
      <alignment horizontal="center" vertical="center"/>
    </xf>
    <xf numFmtId="0" fontId="20" fillId="37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</xf>
    <xf numFmtId="0" fontId="10" fillId="0" borderId="14" xfId="52" applyNumberFormat="1" applyFont="1" applyFill="1" applyBorder="1" applyAlignment="1" applyProtection="1">
      <alignment horizontal="center" vertical="center"/>
      <protection/>
    </xf>
    <xf numFmtId="0" fontId="10" fillId="0" borderId="14" xfId="5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6" sqref="A16"/>
    </sheetView>
  </sheetViews>
  <sheetFormatPr defaultColWidth="9.16015625" defaultRowHeight="11.25"/>
  <cols>
    <col min="1" max="1" width="163.83203125" style="0" customWidth="1"/>
  </cols>
  <sheetData>
    <row r="1" ht="14.25">
      <c r="A1" s="9"/>
    </row>
    <row r="3" ht="63.75" customHeight="1">
      <c r="A3" s="137" t="s">
        <v>271</v>
      </c>
    </row>
    <row r="4" ht="107.25" customHeight="1">
      <c r="A4" s="25" t="s">
        <v>62</v>
      </c>
    </row>
    <row r="5" ht="409.5" customHeight="1" hidden="1">
      <c r="A5" s="38"/>
    </row>
    <row r="6" ht="22.5">
      <c r="A6" s="28"/>
    </row>
    <row r="7" ht="57" customHeight="1">
      <c r="A7" s="28"/>
    </row>
    <row r="8" ht="78" customHeight="1"/>
    <row r="9" ht="82.5" customHeight="1">
      <c r="A9" s="30" t="s">
        <v>431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8" sqref="D8:D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8" width="10.66015625" style="153" customWidth="1"/>
    <col min="9" max="9" width="10.66015625" style="0" customWidth="1"/>
    <col min="10" max="10" width="10.66015625" style="153" customWidth="1"/>
    <col min="11" max="14" width="12.16015625" style="0" customWidth="1"/>
    <col min="15" max="15" width="12.16015625" style="153" customWidth="1"/>
    <col min="16" max="17" width="10.66015625" style="0" customWidth="1"/>
    <col min="18" max="18" width="12.16015625" style="0" customWidth="1"/>
    <col min="19" max="19" width="9.83203125" style="0" customWidth="1"/>
    <col min="20" max="25" width="10.66015625" style="0" customWidth="1"/>
    <col min="26" max="27" width="10.66015625" style="153" customWidth="1"/>
    <col min="28" max="30" width="10.66015625" style="0" customWidth="1"/>
    <col min="31" max="32" width="10.66015625" style="153" customWidth="1"/>
    <col min="33" max="34" width="10.66015625" style="0" customWidth="1"/>
  </cols>
  <sheetData>
    <row r="1" spans="1:33" ht="19.5" customHeight="1">
      <c r="A1" s="21"/>
      <c r="B1" s="17"/>
      <c r="C1" s="17"/>
      <c r="D1" s="17"/>
      <c r="E1" s="17"/>
      <c r="F1" s="17"/>
      <c r="G1" s="17"/>
      <c r="H1" s="159"/>
      <c r="I1" s="17"/>
      <c r="J1" s="159"/>
      <c r="K1" s="17"/>
      <c r="L1" s="17"/>
      <c r="M1" s="17"/>
      <c r="N1" s="17"/>
      <c r="O1" s="159"/>
      <c r="P1" s="17"/>
      <c r="Q1" s="17"/>
      <c r="R1" s="17"/>
      <c r="S1" s="1"/>
      <c r="T1" s="1"/>
      <c r="AG1" s="47" t="s">
        <v>31</v>
      </c>
    </row>
    <row r="2" spans="1:33" ht="19.5" customHeight="1">
      <c r="A2" s="31" t="s">
        <v>25</v>
      </c>
      <c r="B2" s="31"/>
      <c r="C2" s="31"/>
      <c r="D2" s="31"/>
      <c r="E2" s="31"/>
      <c r="F2" s="31"/>
      <c r="G2" s="31"/>
      <c r="H2" s="154"/>
      <c r="I2" s="31"/>
      <c r="J2" s="154"/>
      <c r="K2" s="31"/>
      <c r="L2" s="31"/>
      <c r="M2" s="31"/>
      <c r="N2" s="31"/>
      <c r="O2" s="154"/>
      <c r="P2" s="31"/>
      <c r="Q2" s="31"/>
      <c r="R2" s="31"/>
      <c r="S2" s="31"/>
      <c r="T2" s="31"/>
      <c r="U2" s="31"/>
      <c r="V2" s="31"/>
      <c r="W2" s="31"/>
      <c r="X2" s="31"/>
      <c r="Y2" s="31"/>
      <c r="Z2" s="154"/>
      <c r="AA2" s="154"/>
      <c r="AB2" s="31"/>
      <c r="AC2" s="31"/>
      <c r="AD2" s="31"/>
      <c r="AE2" s="154"/>
      <c r="AF2" s="154"/>
      <c r="AG2" s="31"/>
    </row>
    <row r="3" spans="1:34" ht="19.5" customHeight="1">
      <c r="A3" s="134" t="s">
        <v>0</v>
      </c>
      <c r="B3" s="32"/>
      <c r="C3" s="32"/>
      <c r="D3" s="32"/>
      <c r="E3" s="32"/>
      <c r="F3" s="19"/>
      <c r="G3" s="19"/>
      <c r="H3" s="162"/>
      <c r="I3" s="19"/>
      <c r="J3" s="162"/>
      <c r="K3" s="19"/>
      <c r="L3" s="19"/>
      <c r="M3" s="19"/>
      <c r="N3" s="19"/>
      <c r="O3" s="162"/>
      <c r="P3" s="19"/>
      <c r="Q3" s="19"/>
      <c r="R3" s="19"/>
      <c r="S3" s="2"/>
      <c r="T3" s="2"/>
      <c r="U3" s="2"/>
      <c r="V3" s="2"/>
      <c r="W3" s="2"/>
      <c r="X3" s="2"/>
      <c r="Y3" s="2"/>
      <c r="Z3" s="159"/>
      <c r="AA3" s="159"/>
      <c r="AB3" s="2"/>
      <c r="AC3" s="2"/>
      <c r="AD3" s="2"/>
      <c r="AE3" s="159"/>
      <c r="AF3" s="159"/>
      <c r="AG3" s="52" t="s">
        <v>14</v>
      </c>
      <c r="AH3" s="2"/>
    </row>
    <row r="4" spans="1:34" ht="19.5" customHeight="1">
      <c r="A4" s="224" t="s">
        <v>64</v>
      </c>
      <c r="B4" s="225"/>
      <c r="C4" s="225"/>
      <c r="D4" s="225"/>
      <c r="E4" s="225"/>
      <c r="F4" s="93" t="s">
        <v>178</v>
      </c>
      <c r="G4" s="94"/>
      <c r="H4" s="160"/>
      <c r="I4" s="94"/>
      <c r="J4" s="160"/>
      <c r="K4" s="94"/>
      <c r="L4" s="94"/>
      <c r="M4" s="94"/>
      <c r="N4" s="94"/>
      <c r="O4" s="160"/>
      <c r="P4" s="94"/>
      <c r="Q4" s="94"/>
      <c r="R4" s="94"/>
      <c r="S4" s="94"/>
      <c r="T4" s="94"/>
      <c r="U4" s="94"/>
      <c r="V4" s="94"/>
      <c r="W4" s="94"/>
      <c r="X4" s="94"/>
      <c r="Y4" s="94"/>
      <c r="Z4" s="160"/>
      <c r="AA4" s="160"/>
      <c r="AB4" s="94"/>
      <c r="AC4" s="94"/>
      <c r="AD4" s="94"/>
      <c r="AE4" s="160"/>
      <c r="AF4" s="160"/>
      <c r="AG4" s="95"/>
      <c r="AH4" s="2"/>
    </row>
    <row r="5" spans="1:34" ht="19.5" customHeight="1">
      <c r="A5" s="35" t="s">
        <v>266</v>
      </c>
      <c r="B5" s="35"/>
      <c r="C5" s="37"/>
      <c r="D5" s="223" t="s">
        <v>111</v>
      </c>
      <c r="E5" s="223" t="s">
        <v>43</v>
      </c>
      <c r="F5" s="221" t="s">
        <v>143</v>
      </c>
      <c r="G5" s="221" t="s">
        <v>215</v>
      </c>
      <c r="H5" s="221" t="s">
        <v>79</v>
      </c>
      <c r="I5" s="221" t="s">
        <v>71</v>
      </c>
      <c r="J5" s="221" t="s">
        <v>139</v>
      </c>
      <c r="K5" s="221" t="s">
        <v>258</v>
      </c>
      <c r="L5" s="221" t="s">
        <v>190</v>
      </c>
      <c r="M5" s="221" t="s">
        <v>100</v>
      </c>
      <c r="N5" s="221" t="s">
        <v>35</v>
      </c>
      <c r="O5" s="221" t="s">
        <v>193</v>
      </c>
      <c r="P5" s="221" t="s">
        <v>87</v>
      </c>
      <c r="Q5" s="221" t="s">
        <v>38</v>
      </c>
      <c r="R5" s="221" t="s">
        <v>254</v>
      </c>
      <c r="S5" s="221" t="s">
        <v>70</v>
      </c>
      <c r="T5" s="221" t="s">
        <v>195</v>
      </c>
      <c r="U5" s="221" t="s">
        <v>151</v>
      </c>
      <c r="V5" s="221" t="s">
        <v>128</v>
      </c>
      <c r="W5" s="221" t="s">
        <v>124</v>
      </c>
      <c r="X5" s="221" t="s">
        <v>264</v>
      </c>
      <c r="Y5" s="221" t="s">
        <v>248</v>
      </c>
      <c r="Z5" s="221" t="s">
        <v>240</v>
      </c>
      <c r="AA5" s="221" t="s">
        <v>153</v>
      </c>
      <c r="AB5" s="221" t="s">
        <v>183</v>
      </c>
      <c r="AC5" s="221" t="s">
        <v>65</v>
      </c>
      <c r="AD5" s="221" t="s">
        <v>263</v>
      </c>
      <c r="AE5" s="221" t="s">
        <v>179</v>
      </c>
      <c r="AF5" s="221" t="s">
        <v>269</v>
      </c>
      <c r="AG5" s="221" t="s">
        <v>202</v>
      </c>
      <c r="AH5" s="2"/>
    </row>
    <row r="6" spans="1:34" ht="30.75" customHeight="1">
      <c r="A6" s="24" t="s">
        <v>108</v>
      </c>
      <c r="B6" s="22" t="s">
        <v>189</v>
      </c>
      <c r="C6" s="36" t="s">
        <v>185</v>
      </c>
      <c r="D6" s="210"/>
      <c r="E6" s="210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"/>
    </row>
    <row r="7" spans="1:34" ht="19.5" customHeight="1">
      <c r="A7" s="140"/>
      <c r="B7" s="140"/>
      <c r="C7" s="140"/>
      <c r="D7" s="140"/>
      <c r="E7" s="140" t="s">
        <v>61</v>
      </c>
      <c r="F7" s="166">
        <f>SUM(G7:AG7)</f>
        <v>2608782</v>
      </c>
      <c r="G7" s="166">
        <f aca="true" t="shared" si="0" ref="G7:AG7">SUM(G8,G14,G18,G21)</f>
        <v>121900</v>
      </c>
      <c r="H7" s="166">
        <f t="shared" si="0"/>
        <v>1200</v>
      </c>
      <c r="I7" s="166">
        <f t="shared" si="0"/>
        <v>0</v>
      </c>
      <c r="J7" s="166">
        <f t="shared" si="0"/>
        <v>55000</v>
      </c>
      <c r="K7" s="166">
        <f t="shared" si="0"/>
        <v>30000</v>
      </c>
      <c r="L7" s="166">
        <f t="shared" si="0"/>
        <v>38900</v>
      </c>
      <c r="M7" s="166">
        <f t="shared" si="0"/>
        <v>47700</v>
      </c>
      <c r="N7" s="166">
        <f t="shared" si="0"/>
        <v>0</v>
      </c>
      <c r="O7" s="166">
        <f t="shared" si="0"/>
        <v>4500</v>
      </c>
      <c r="P7" s="166">
        <f t="shared" si="0"/>
        <v>217300</v>
      </c>
      <c r="Q7" s="166">
        <f t="shared" si="0"/>
        <v>0</v>
      </c>
      <c r="R7" s="166">
        <f t="shared" si="0"/>
        <v>9540</v>
      </c>
      <c r="S7" s="166">
        <f t="shared" si="0"/>
        <v>0</v>
      </c>
      <c r="T7" s="166">
        <f t="shared" si="0"/>
        <v>7100</v>
      </c>
      <c r="U7" s="166">
        <f t="shared" si="0"/>
        <v>30000</v>
      </c>
      <c r="V7" s="166">
        <f t="shared" si="0"/>
        <v>132500</v>
      </c>
      <c r="W7" s="166">
        <f t="shared" si="0"/>
        <v>0</v>
      </c>
      <c r="X7" s="166">
        <f t="shared" si="0"/>
        <v>0</v>
      </c>
      <c r="Y7" s="166">
        <f t="shared" si="0"/>
        <v>0</v>
      </c>
      <c r="Z7" s="166">
        <f t="shared" si="0"/>
        <v>2600</v>
      </c>
      <c r="AA7" s="166">
        <f t="shared" si="0"/>
        <v>3200</v>
      </c>
      <c r="AB7" s="166">
        <f t="shared" si="0"/>
        <v>78000</v>
      </c>
      <c r="AC7" s="166">
        <f t="shared" si="0"/>
        <v>53000</v>
      </c>
      <c r="AD7" s="166">
        <f t="shared" si="0"/>
        <v>0</v>
      </c>
      <c r="AE7" s="166">
        <f t="shared" si="0"/>
        <v>4200</v>
      </c>
      <c r="AF7" s="166">
        <f t="shared" si="0"/>
        <v>260</v>
      </c>
      <c r="AG7" s="166">
        <f t="shared" si="0"/>
        <v>1771882</v>
      </c>
      <c r="AH7" s="29"/>
    </row>
    <row r="8" spans="1:34" ht="19.5" customHeight="1">
      <c r="A8" s="140" t="s">
        <v>272</v>
      </c>
      <c r="B8" s="140"/>
      <c r="C8" s="140"/>
      <c r="D8" s="122" t="s">
        <v>405</v>
      </c>
      <c r="E8" s="142" t="s">
        <v>324</v>
      </c>
      <c r="F8" s="166">
        <f aca="true" t="shared" si="1" ref="F8:F23">SUM(G8:AG8)</f>
        <v>2608782</v>
      </c>
      <c r="G8" s="166">
        <f>SUM(G9:G13)</f>
        <v>121900</v>
      </c>
      <c r="H8" s="166">
        <f aca="true" t="shared" si="2" ref="H8:AG8">SUM(H9:H13)</f>
        <v>1200</v>
      </c>
      <c r="I8" s="166">
        <f t="shared" si="2"/>
        <v>0</v>
      </c>
      <c r="J8" s="166">
        <f t="shared" si="2"/>
        <v>55000</v>
      </c>
      <c r="K8" s="166">
        <f t="shared" si="2"/>
        <v>30000</v>
      </c>
      <c r="L8" s="166">
        <f t="shared" si="2"/>
        <v>38900</v>
      </c>
      <c r="M8" s="166">
        <f t="shared" si="2"/>
        <v>47700</v>
      </c>
      <c r="N8" s="166">
        <f t="shared" si="2"/>
        <v>0</v>
      </c>
      <c r="O8" s="166">
        <f t="shared" si="2"/>
        <v>4500</v>
      </c>
      <c r="P8" s="166">
        <f t="shared" si="2"/>
        <v>217300</v>
      </c>
      <c r="Q8" s="166">
        <f t="shared" si="2"/>
        <v>0</v>
      </c>
      <c r="R8" s="166">
        <f t="shared" si="2"/>
        <v>9540</v>
      </c>
      <c r="S8" s="166">
        <f t="shared" si="2"/>
        <v>0</v>
      </c>
      <c r="T8" s="166">
        <f t="shared" si="2"/>
        <v>7100</v>
      </c>
      <c r="U8" s="166">
        <f t="shared" si="2"/>
        <v>30000</v>
      </c>
      <c r="V8" s="166">
        <f t="shared" si="2"/>
        <v>132500</v>
      </c>
      <c r="W8" s="166">
        <f t="shared" si="2"/>
        <v>0</v>
      </c>
      <c r="X8" s="166">
        <f t="shared" si="2"/>
        <v>0</v>
      </c>
      <c r="Y8" s="166">
        <f t="shared" si="2"/>
        <v>0</v>
      </c>
      <c r="Z8" s="166">
        <f t="shared" si="2"/>
        <v>2600</v>
      </c>
      <c r="AA8" s="166">
        <f t="shared" si="2"/>
        <v>3200</v>
      </c>
      <c r="AB8" s="166">
        <f t="shared" si="2"/>
        <v>78000</v>
      </c>
      <c r="AC8" s="166">
        <f t="shared" si="2"/>
        <v>53000</v>
      </c>
      <c r="AD8" s="166">
        <f t="shared" si="2"/>
        <v>0</v>
      </c>
      <c r="AE8" s="166">
        <f t="shared" si="2"/>
        <v>4200</v>
      </c>
      <c r="AF8" s="166">
        <f t="shared" si="2"/>
        <v>260</v>
      </c>
      <c r="AG8" s="166">
        <f t="shared" si="2"/>
        <v>1771882</v>
      </c>
      <c r="AH8" s="2"/>
    </row>
    <row r="9" spans="1:34" ht="19.5" customHeight="1">
      <c r="A9" s="140" t="s">
        <v>272</v>
      </c>
      <c r="B9" s="140" t="s">
        <v>273</v>
      </c>
      <c r="C9" s="140"/>
      <c r="D9" s="122" t="s">
        <v>405</v>
      </c>
      <c r="E9" s="168" t="s">
        <v>353</v>
      </c>
      <c r="F9" s="166">
        <f t="shared" si="1"/>
        <v>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2"/>
    </row>
    <row r="10" spans="1:34" ht="19.5" customHeight="1">
      <c r="A10" s="167" t="s">
        <v>381</v>
      </c>
      <c r="B10" s="167" t="s">
        <v>397</v>
      </c>
      <c r="C10" s="167" t="s">
        <v>354</v>
      </c>
      <c r="D10" s="122" t="s">
        <v>405</v>
      </c>
      <c r="E10" s="167" t="s">
        <v>385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398</v>
      </c>
      <c r="AH10" s="12"/>
    </row>
    <row r="11" spans="1:34" ht="19.5" customHeight="1">
      <c r="A11" s="140" t="s">
        <v>272</v>
      </c>
      <c r="B11" s="140" t="s">
        <v>273</v>
      </c>
      <c r="C11" s="140" t="s">
        <v>274</v>
      </c>
      <c r="D11" s="122" t="s">
        <v>405</v>
      </c>
      <c r="E11" s="142" t="s">
        <v>325</v>
      </c>
      <c r="F11" s="166">
        <f t="shared" si="1"/>
        <v>2608782</v>
      </c>
      <c r="G11" s="166">
        <v>121900</v>
      </c>
      <c r="H11" s="166">
        <v>1200</v>
      </c>
      <c r="I11" s="166"/>
      <c r="J11" s="166">
        <v>55000</v>
      </c>
      <c r="K11" s="166">
        <v>30000</v>
      </c>
      <c r="L11" s="166">
        <v>38900</v>
      </c>
      <c r="M11" s="166">
        <v>47700</v>
      </c>
      <c r="N11" s="166"/>
      <c r="O11" s="166">
        <v>4500</v>
      </c>
      <c r="P11" s="166">
        <v>217300</v>
      </c>
      <c r="Q11" s="166"/>
      <c r="R11" s="166">
        <v>9540</v>
      </c>
      <c r="S11" s="166"/>
      <c r="T11" s="166">
        <v>7100</v>
      </c>
      <c r="U11" s="166">
        <v>30000</v>
      </c>
      <c r="V11" s="166">
        <v>132500</v>
      </c>
      <c r="W11" s="166"/>
      <c r="X11" s="166"/>
      <c r="Y11" s="166"/>
      <c r="Z11" s="166">
        <v>2600</v>
      </c>
      <c r="AA11" s="166">
        <v>3200</v>
      </c>
      <c r="AB11" s="166">
        <v>78000</v>
      </c>
      <c r="AC11" s="166">
        <v>53000</v>
      </c>
      <c r="AD11" s="166"/>
      <c r="AE11" s="166">
        <v>4200</v>
      </c>
      <c r="AF11" s="166">
        <v>260</v>
      </c>
      <c r="AG11" s="166">
        <v>1771882</v>
      </c>
      <c r="AH11" s="12"/>
    </row>
    <row r="12" spans="1:34" ht="19.5" customHeight="1">
      <c r="A12" s="140" t="s">
        <v>272</v>
      </c>
      <c r="B12" s="140" t="s">
        <v>278</v>
      </c>
      <c r="C12" s="140" t="s">
        <v>278</v>
      </c>
      <c r="D12" s="122" t="s">
        <v>405</v>
      </c>
      <c r="E12" s="140" t="s">
        <v>326</v>
      </c>
      <c r="F12" s="166">
        <f t="shared" si="1"/>
        <v>0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2"/>
    </row>
    <row r="13" spans="1:34" ht="19.5" customHeight="1">
      <c r="A13" s="140" t="s">
        <v>272</v>
      </c>
      <c r="B13" s="140" t="s">
        <v>282</v>
      </c>
      <c r="C13" s="140" t="s">
        <v>280</v>
      </c>
      <c r="D13" s="122" t="s">
        <v>405</v>
      </c>
      <c r="E13" s="140" t="s">
        <v>327</v>
      </c>
      <c r="F13" s="166">
        <f t="shared" si="1"/>
        <v>0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2"/>
    </row>
    <row r="14" spans="1:34" ht="19.5" customHeight="1">
      <c r="A14" s="140" t="s">
        <v>281</v>
      </c>
      <c r="B14" s="140"/>
      <c r="C14" s="140"/>
      <c r="D14" s="122" t="s">
        <v>405</v>
      </c>
      <c r="E14" s="140" t="s">
        <v>328</v>
      </c>
      <c r="F14" s="166">
        <f t="shared" si="1"/>
        <v>0</v>
      </c>
      <c r="G14" s="166">
        <f>SUM(G15)</f>
        <v>0</v>
      </c>
      <c r="H14" s="166">
        <f aca="true" t="shared" si="3" ref="H14:AG14">SUM(H15)</f>
        <v>0</v>
      </c>
      <c r="I14" s="166">
        <f t="shared" si="3"/>
        <v>0</v>
      </c>
      <c r="J14" s="166">
        <f t="shared" si="3"/>
        <v>0</v>
      </c>
      <c r="K14" s="166">
        <f t="shared" si="3"/>
        <v>0</v>
      </c>
      <c r="L14" s="166">
        <f t="shared" si="3"/>
        <v>0</v>
      </c>
      <c r="M14" s="166">
        <f t="shared" si="3"/>
        <v>0</v>
      </c>
      <c r="N14" s="166">
        <f t="shared" si="3"/>
        <v>0</v>
      </c>
      <c r="O14" s="166">
        <f t="shared" si="3"/>
        <v>0</v>
      </c>
      <c r="P14" s="166">
        <f t="shared" si="3"/>
        <v>0</v>
      </c>
      <c r="Q14" s="166">
        <f t="shared" si="3"/>
        <v>0</v>
      </c>
      <c r="R14" s="166">
        <f t="shared" si="3"/>
        <v>0</v>
      </c>
      <c r="S14" s="166">
        <f t="shared" si="3"/>
        <v>0</v>
      </c>
      <c r="T14" s="166">
        <f t="shared" si="3"/>
        <v>0</v>
      </c>
      <c r="U14" s="166">
        <f t="shared" si="3"/>
        <v>0</v>
      </c>
      <c r="V14" s="166">
        <f t="shared" si="3"/>
        <v>0</v>
      </c>
      <c r="W14" s="166">
        <f t="shared" si="3"/>
        <v>0</v>
      </c>
      <c r="X14" s="166">
        <f t="shared" si="3"/>
        <v>0</v>
      </c>
      <c r="Y14" s="166">
        <f t="shared" si="3"/>
        <v>0</v>
      </c>
      <c r="Z14" s="166">
        <f t="shared" si="3"/>
        <v>0</v>
      </c>
      <c r="AA14" s="166">
        <f t="shared" si="3"/>
        <v>0</v>
      </c>
      <c r="AB14" s="166">
        <f t="shared" si="3"/>
        <v>0</v>
      </c>
      <c r="AC14" s="166">
        <f t="shared" si="3"/>
        <v>0</v>
      </c>
      <c r="AD14" s="166">
        <f t="shared" si="3"/>
        <v>0</v>
      </c>
      <c r="AE14" s="166">
        <f t="shared" si="3"/>
        <v>0</v>
      </c>
      <c r="AF14" s="166">
        <f t="shared" si="3"/>
        <v>0</v>
      </c>
      <c r="AG14" s="166">
        <f t="shared" si="3"/>
        <v>0</v>
      </c>
      <c r="AH14" s="12"/>
    </row>
    <row r="15" spans="1:34" ht="19.5" customHeight="1">
      <c r="A15" s="140" t="s">
        <v>281</v>
      </c>
      <c r="B15" s="140" t="s">
        <v>282</v>
      </c>
      <c r="C15" s="140"/>
      <c r="D15" s="122" t="s">
        <v>405</v>
      </c>
      <c r="E15" s="140" t="s">
        <v>329</v>
      </c>
      <c r="F15" s="166">
        <f t="shared" si="1"/>
        <v>0</v>
      </c>
      <c r="G15" s="166">
        <f>SUM(G16:G17)</f>
        <v>0</v>
      </c>
      <c r="H15" s="166">
        <f aca="true" t="shared" si="4" ref="H15:AG15">SUM(H16:H17)</f>
        <v>0</v>
      </c>
      <c r="I15" s="166">
        <f t="shared" si="4"/>
        <v>0</v>
      </c>
      <c r="J15" s="166">
        <f t="shared" si="4"/>
        <v>0</v>
      </c>
      <c r="K15" s="166">
        <f t="shared" si="4"/>
        <v>0</v>
      </c>
      <c r="L15" s="166">
        <f t="shared" si="4"/>
        <v>0</v>
      </c>
      <c r="M15" s="166">
        <f t="shared" si="4"/>
        <v>0</v>
      </c>
      <c r="N15" s="166">
        <f t="shared" si="4"/>
        <v>0</v>
      </c>
      <c r="O15" s="166">
        <f t="shared" si="4"/>
        <v>0</v>
      </c>
      <c r="P15" s="166">
        <f t="shared" si="4"/>
        <v>0</v>
      </c>
      <c r="Q15" s="166">
        <f t="shared" si="4"/>
        <v>0</v>
      </c>
      <c r="R15" s="166">
        <f t="shared" si="4"/>
        <v>0</v>
      </c>
      <c r="S15" s="166">
        <f t="shared" si="4"/>
        <v>0</v>
      </c>
      <c r="T15" s="166">
        <f t="shared" si="4"/>
        <v>0</v>
      </c>
      <c r="U15" s="166">
        <f t="shared" si="4"/>
        <v>0</v>
      </c>
      <c r="V15" s="166">
        <f t="shared" si="4"/>
        <v>0</v>
      </c>
      <c r="W15" s="166">
        <f t="shared" si="4"/>
        <v>0</v>
      </c>
      <c r="X15" s="166">
        <f t="shared" si="4"/>
        <v>0</v>
      </c>
      <c r="Y15" s="166">
        <f t="shared" si="4"/>
        <v>0</v>
      </c>
      <c r="Z15" s="166">
        <f t="shared" si="4"/>
        <v>0</v>
      </c>
      <c r="AA15" s="166">
        <f t="shared" si="4"/>
        <v>0</v>
      </c>
      <c r="AB15" s="166">
        <f t="shared" si="4"/>
        <v>0</v>
      </c>
      <c r="AC15" s="166">
        <f t="shared" si="4"/>
        <v>0</v>
      </c>
      <c r="AD15" s="166">
        <f t="shared" si="4"/>
        <v>0</v>
      </c>
      <c r="AE15" s="166">
        <f t="shared" si="4"/>
        <v>0</v>
      </c>
      <c r="AF15" s="166">
        <f t="shared" si="4"/>
        <v>0</v>
      </c>
      <c r="AG15" s="166">
        <f t="shared" si="4"/>
        <v>0</v>
      </c>
      <c r="AH15" s="12"/>
    </row>
    <row r="16" spans="1:34" ht="19.5" customHeight="1">
      <c r="A16" s="140" t="s">
        <v>281</v>
      </c>
      <c r="B16" s="140" t="s">
        <v>282</v>
      </c>
      <c r="C16" s="140" t="s">
        <v>273</v>
      </c>
      <c r="D16" s="122" t="s">
        <v>405</v>
      </c>
      <c r="E16" s="140" t="s">
        <v>330</v>
      </c>
      <c r="F16" s="166">
        <f t="shared" si="1"/>
        <v>0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2"/>
    </row>
    <row r="17" spans="1:34" ht="19.5" customHeight="1">
      <c r="A17" s="140" t="s">
        <v>281</v>
      </c>
      <c r="B17" s="140" t="s">
        <v>282</v>
      </c>
      <c r="C17" s="140" t="s">
        <v>284</v>
      </c>
      <c r="D17" s="122" t="s">
        <v>405</v>
      </c>
      <c r="E17" s="140" t="s">
        <v>331</v>
      </c>
      <c r="F17" s="166">
        <f t="shared" si="1"/>
        <v>0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2"/>
    </row>
    <row r="18" spans="1:34" ht="19.5" customHeight="1">
      <c r="A18" s="140" t="s">
        <v>378</v>
      </c>
      <c r="B18" s="140"/>
      <c r="C18" s="140"/>
      <c r="D18" s="122" t="s">
        <v>405</v>
      </c>
      <c r="E18" s="140" t="s">
        <v>394</v>
      </c>
      <c r="F18" s="166">
        <f>SUM(F19)</f>
        <v>0</v>
      </c>
      <c r="G18" s="166">
        <f aca="true" t="shared" si="5" ref="G18:AG19">SUM(G19)</f>
        <v>0</v>
      </c>
      <c r="H18" s="166">
        <f t="shared" si="5"/>
        <v>0</v>
      </c>
      <c r="I18" s="166">
        <f t="shared" si="5"/>
        <v>0</v>
      </c>
      <c r="J18" s="166">
        <f t="shared" si="5"/>
        <v>0</v>
      </c>
      <c r="K18" s="166">
        <f t="shared" si="5"/>
        <v>0</v>
      </c>
      <c r="L18" s="166">
        <f t="shared" si="5"/>
        <v>0</v>
      </c>
      <c r="M18" s="166">
        <f t="shared" si="5"/>
        <v>0</v>
      </c>
      <c r="N18" s="166">
        <f t="shared" si="5"/>
        <v>0</v>
      </c>
      <c r="O18" s="166">
        <f t="shared" si="5"/>
        <v>0</v>
      </c>
      <c r="P18" s="166">
        <f t="shared" si="5"/>
        <v>0</v>
      </c>
      <c r="Q18" s="166">
        <f t="shared" si="5"/>
        <v>0</v>
      </c>
      <c r="R18" s="166">
        <f t="shared" si="5"/>
        <v>0</v>
      </c>
      <c r="S18" s="166">
        <f t="shared" si="5"/>
        <v>0</v>
      </c>
      <c r="T18" s="166">
        <f t="shared" si="5"/>
        <v>0</v>
      </c>
      <c r="U18" s="166">
        <f t="shared" si="5"/>
        <v>0</v>
      </c>
      <c r="V18" s="166">
        <f t="shared" si="5"/>
        <v>0</v>
      </c>
      <c r="W18" s="166">
        <f t="shared" si="5"/>
        <v>0</v>
      </c>
      <c r="X18" s="166">
        <f t="shared" si="5"/>
        <v>0</v>
      </c>
      <c r="Y18" s="166">
        <f t="shared" si="5"/>
        <v>0</v>
      </c>
      <c r="Z18" s="166">
        <f t="shared" si="5"/>
        <v>0</v>
      </c>
      <c r="AA18" s="166">
        <f t="shared" si="5"/>
        <v>0</v>
      </c>
      <c r="AB18" s="166">
        <f t="shared" si="5"/>
        <v>0</v>
      </c>
      <c r="AC18" s="166">
        <f t="shared" si="5"/>
        <v>0</v>
      </c>
      <c r="AD18" s="166">
        <f t="shared" si="5"/>
        <v>0</v>
      </c>
      <c r="AE18" s="166">
        <f t="shared" si="5"/>
        <v>0</v>
      </c>
      <c r="AF18" s="166">
        <f t="shared" si="5"/>
        <v>0</v>
      </c>
      <c r="AG18" s="166">
        <f t="shared" si="5"/>
        <v>0</v>
      </c>
      <c r="AH18" s="12"/>
    </row>
    <row r="19" spans="1:34" ht="19.5" customHeight="1">
      <c r="A19" s="140" t="s">
        <v>391</v>
      </c>
      <c r="B19" s="140" t="s">
        <v>379</v>
      </c>
      <c r="C19" s="140"/>
      <c r="D19" s="122" t="s">
        <v>405</v>
      </c>
      <c r="E19" s="140" t="s">
        <v>395</v>
      </c>
      <c r="F19" s="166">
        <f>SUM(F20)</f>
        <v>0</v>
      </c>
      <c r="G19" s="166">
        <f t="shared" si="5"/>
        <v>0</v>
      </c>
      <c r="H19" s="166">
        <f t="shared" si="5"/>
        <v>0</v>
      </c>
      <c r="I19" s="166">
        <f t="shared" si="5"/>
        <v>0</v>
      </c>
      <c r="J19" s="166">
        <f t="shared" si="5"/>
        <v>0</v>
      </c>
      <c r="K19" s="166">
        <f t="shared" si="5"/>
        <v>0</v>
      </c>
      <c r="L19" s="166">
        <f t="shared" si="5"/>
        <v>0</v>
      </c>
      <c r="M19" s="166">
        <f t="shared" si="5"/>
        <v>0</v>
      </c>
      <c r="N19" s="166">
        <f t="shared" si="5"/>
        <v>0</v>
      </c>
      <c r="O19" s="166">
        <f t="shared" si="5"/>
        <v>0</v>
      </c>
      <c r="P19" s="166">
        <f t="shared" si="5"/>
        <v>0</v>
      </c>
      <c r="Q19" s="166">
        <f t="shared" si="5"/>
        <v>0</v>
      </c>
      <c r="R19" s="166">
        <f t="shared" si="5"/>
        <v>0</v>
      </c>
      <c r="S19" s="166">
        <f t="shared" si="5"/>
        <v>0</v>
      </c>
      <c r="T19" s="166">
        <f t="shared" si="5"/>
        <v>0</v>
      </c>
      <c r="U19" s="166">
        <f t="shared" si="5"/>
        <v>0</v>
      </c>
      <c r="V19" s="166">
        <f t="shared" si="5"/>
        <v>0</v>
      </c>
      <c r="W19" s="166">
        <f t="shared" si="5"/>
        <v>0</v>
      </c>
      <c r="X19" s="166">
        <f t="shared" si="5"/>
        <v>0</v>
      </c>
      <c r="Y19" s="166">
        <f t="shared" si="5"/>
        <v>0</v>
      </c>
      <c r="Z19" s="166">
        <f t="shared" si="5"/>
        <v>0</v>
      </c>
      <c r="AA19" s="166">
        <f t="shared" si="5"/>
        <v>0</v>
      </c>
      <c r="AB19" s="166">
        <f t="shared" si="5"/>
        <v>0</v>
      </c>
      <c r="AC19" s="166">
        <f t="shared" si="5"/>
        <v>0</v>
      </c>
      <c r="AD19" s="166">
        <f t="shared" si="5"/>
        <v>0</v>
      </c>
      <c r="AE19" s="166">
        <f t="shared" si="5"/>
        <v>0</v>
      </c>
      <c r="AF19" s="166">
        <f t="shared" si="5"/>
        <v>0</v>
      </c>
      <c r="AG19" s="166">
        <f t="shared" si="5"/>
        <v>0</v>
      </c>
      <c r="AH19" s="12"/>
    </row>
    <row r="20" spans="1:34" ht="19.5" customHeight="1">
      <c r="A20" s="140" t="s">
        <v>392</v>
      </c>
      <c r="B20" s="140" t="s">
        <v>358</v>
      </c>
      <c r="C20" s="140" t="s">
        <v>393</v>
      </c>
      <c r="D20" s="122" t="s">
        <v>405</v>
      </c>
      <c r="E20" s="140" t="s">
        <v>396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398</v>
      </c>
      <c r="AH20" s="12"/>
    </row>
    <row r="21" spans="1:34" ht="19.5" customHeight="1">
      <c r="A21" s="140" t="s">
        <v>286</v>
      </c>
      <c r="B21" s="140"/>
      <c r="C21" s="140"/>
      <c r="D21" s="122" t="s">
        <v>405</v>
      </c>
      <c r="E21" s="140" t="s">
        <v>332</v>
      </c>
      <c r="F21" s="166">
        <f t="shared" si="1"/>
        <v>0</v>
      </c>
      <c r="G21" s="166">
        <f>SUM(G22)</f>
        <v>0</v>
      </c>
      <c r="H21" s="166">
        <f aca="true" t="shared" si="6" ref="H21:AG22">SUM(H22)</f>
        <v>0</v>
      </c>
      <c r="I21" s="166">
        <f t="shared" si="6"/>
        <v>0</v>
      </c>
      <c r="J21" s="166">
        <f t="shared" si="6"/>
        <v>0</v>
      </c>
      <c r="K21" s="166">
        <f t="shared" si="6"/>
        <v>0</v>
      </c>
      <c r="L21" s="166">
        <f t="shared" si="6"/>
        <v>0</v>
      </c>
      <c r="M21" s="166">
        <f t="shared" si="6"/>
        <v>0</v>
      </c>
      <c r="N21" s="166">
        <f t="shared" si="6"/>
        <v>0</v>
      </c>
      <c r="O21" s="166">
        <f t="shared" si="6"/>
        <v>0</v>
      </c>
      <c r="P21" s="166">
        <f t="shared" si="6"/>
        <v>0</v>
      </c>
      <c r="Q21" s="166">
        <f t="shared" si="6"/>
        <v>0</v>
      </c>
      <c r="R21" s="166">
        <f t="shared" si="6"/>
        <v>0</v>
      </c>
      <c r="S21" s="166">
        <f t="shared" si="6"/>
        <v>0</v>
      </c>
      <c r="T21" s="166">
        <f t="shared" si="6"/>
        <v>0</v>
      </c>
      <c r="U21" s="166">
        <f t="shared" si="6"/>
        <v>0</v>
      </c>
      <c r="V21" s="166">
        <f t="shared" si="6"/>
        <v>0</v>
      </c>
      <c r="W21" s="166">
        <f t="shared" si="6"/>
        <v>0</v>
      </c>
      <c r="X21" s="166">
        <f t="shared" si="6"/>
        <v>0</v>
      </c>
      <c r="Y21" s="166">
        <f t="shared" si="6"/>
        <v>0</v>
      </c>
      <c r="Z21" s="166">
        <f t="shared" si="6"/>
        <v>0</v>
      </c>
      <c r="AA21" s="166">
        <f t="shared" si="6"/>
        <v>0</v>
      </c>
      <c r="AB21" s="166">
        <f t="shared" si="6"/>
        <v>0</v>
      </c>
      <c r="AC21" s="166">
        <f t="shared" si="6"/>
        <v>0</v>
      </c>
      <c r="AD21" s="166">
        <f t="shared" si="6"/>
        <v>0</v>
      </c>
      <c r="AE21" s="166">
        <f t="shared" si="6"/>
        <v>0</v>
      </c>
      <c r="AF21" s="166">
        <f t="shared" si="6"/>
        <v>0</v>
      </c>
      <c r="AG21" s="166">
        <f t="shared" si="6"/>
        <v>0</v>
      </c>
      <c r="AH21" s="12"/>
    </row>
    <row r="22" spans="1:34" ht="19.5" customHeight="1">
      <c r="A22" s="140" t="s">
        <v>286</v>
      </c>
      <c r="B22" s="140" t="s">
        <v>287</v>
      </c>
      <c r="C22" s="140"/>
      <c r="D22" s="122" t="s">
        <v>405</v>
      </c>
      <c r="E22" s="140" t="s">
        <v>333</v>
      </c>
      <c r="F22" s="67">
        <f t="shared" si="1"/>
        <v>0</v>
      </c>
      <c r="G22" s="67">
        <f>SUM(G23)</f>
        <v>0</v>
      </c>
      <c r="H22" s="161">
        <f t="shared" si="6"/>
        <v>0</v>
      </c>
      <c r="I22" s="67">
        <f t="shared" si="6"/>
        <v>0</v>
      </c>
      <c r="J22" s="161">
        <f t="shared" si="6"/>
        <v>0</v>
      </c>
      <c r="K22" s="67">
        <f t="shared" si="6"/>
        <v>0</v>
      </c>
      <c r="L22" s="67">
        <f t="shared" si="6"/>
        <v>0</v>
      </c>
      <c r="M22" s="67">
        <f t="shared" si="6"/>
        <v>0</v>
      </c>
      <c r="N22" s="67">
        <f t="shared" si="6"/>
        <v>0</v>
      </c>
      <c r="O22" s="161">
        <f t="shared" si="6"/>
        <v>0</v>
      </c>
      <c r="P22" s="67">
        <f t="shared" si="6"/>
        <v>0</v>
      </c>
      <c r="Q22" s="67">
        <f t="shared" si="6"/>
        <v>0</v>
      </c>
      <c r="R22" s="67">
        <f t="shared" si="6"/>
        <v>0</v>
      </c>
      <c r="S22" s="67">
        <f t="shared" si="6"/>
        <v>0</v>
      </c>
      <c r="T22" s="67">
        <f t="shared" si="6"/>
        <v>0</v>
      </c>
      <c r="U22" s="67">
        <f t="shared" si="6"/>
        <v>0</v>
      </c>
      <c r="V22" s="67">
        <f t="shared" si="6"/>
        <v>0</v>
      </c>
      <c r="W22" s="67">
        <f t="shared" si="6"/>
        <v>0</v>
      </c>
      <c r="X22" s="67">
        <f t="shared" si="6"/>
        <v>0</v>
      </c>
      <c r="Y22" s="67">
        <f t="shared" si="6"/>
        <v>0</v>
      </c>
      <c r="Z22" s="161">
        <f t="shared" si="6"/>
        <v>0</v>
      </c>
      <c r="AA22" s="161">
        <f t="shared" si="6"/>
        <v>0</v>
      </c>
      <c r="AB22" s="67">
        <f t="shared" si="6"/>
        <v>0</v>
      </c>
      <c r="AC22" s="67">
        <f t="shared" si="6"/>
        <v>0</v>
      </c>
      <c r="AD22" s="67">
        <f t="shared" si="6"/>
        <v>0</v>
      </c>
      <c r="AE22" s="161">
        <f t="shared" si="6"/>
        <v>0</v>
      </c>
      <c r="AF22" s="161">
        <f t="shared" si="6"/>
        <v>0</v>
      </c>
      <c r="AG22" s="67">
        <f t="shared" si="6"/>
        <v>0</v>
      </c>
      <c r="AH22" s="12"/>
    </row>
    <row r="23" spans="1:34" ht="19.5" customHeight="1">
      <c r="A23" s="140" t="s">
        <v>286</v>
      </c>
      <c r="B23" s="140" t="s">
        <v>287</v>
      </c>
      <c r="C23" s="140" t="s">
        <v>273</v>
      </c>
      <c r="D23" s="122" t="s">
        <v>405</v>
      </c>
      <c r="E23" s="140" t="s">
        <v>334</v>
      </c>
      <c r="F23" s="67">
        <f t="shared" si="1"/>
        <v>0</v>
      </c>
      <c r="G23" s="67"/>
      <c r="H23" s="161"/>
      <c r="I23" s="67"/>
      <c r="J23" s="161"/>
      <c r="K23" s="67"/>
      <c r="L23" s="67"/>
      <c r="M23" s="67"/>
      <c r="N23" s="67"/>
      <c r="O23" s="161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161"/>
      <c r="AA23" s="161"/>
      <c r="AB23" s="67"/>
      <c r="AC23" s="67"/>
      <c r="AD23" s="67"/>
      <c r="AE23" s="161"/>
      <c r="AF23" s="161"/>
      <c r="AG23" s="67"/>
      <c r="AH23" s="12"/>
    </row>
    <row r="24" spans="1:34" ht="19.5" customHeight="1">
      <c r="A24" s="12"/>
      <c r="B24" s="12"/>
      <c r="C24" s="12"/>
      <c r="D24" s="12"/>
      <c r="E24" s="12"/>
      <c r="F24" s="12"/>
      <c r="G24" s="12"/>
      <c r="H24" s="159"/>
      <c r="I24" s="2"/>
      <c r="J24" s="159"/>
      <c r="K24" s="12"/>
      <c r="L24" s="12"/>
      <c r="M24" s="12"/>
      <c r="N24" s="12"/>
      <c r="O24" s="157"/>
      <c r="P24" s="2"/>
      <c r="Q24" s="4"/>
      <c r="R24" s="12"/>
      <c r="S24" s="12"/>
      <c r="T24" s="12"/>
      <c r="U24" s="12"/>
      <c r="V24" s="12"/>
      <c r="W24" s="12"/>
      <c r="X24" s="12"/>
      <c r="Y24" s="12"/>
      <c r="Z24" s="157"/>
      <c r="AA24" s="157"/>
      <c r="AB24" s="12"/>
      <c r="AC24" s="12"/>
      <c r="AD24" s="12"/>
      <c r="AE24" s="157"/>
      <c r="AF24" s="157"/>
      <c r="AG24" s="12"/>
      <c r="AH24" s="12"/>
    </row>
    <row r="25" spans="1:34" ht="19.5" customHeight="1">
      <c r="A25" s="2"/>
      <c r="B25" s="2"/>
      <c r="C25" s="2"/>
      <c r="D25" s="2"/>
      <c r="E25" s="2"/>
      <c r="F25" s="12"/>
      <c r="G25" s="12"/>
      <c r="H25" s="159"/>
      <c r="I25" s="2"/>
      <c r="J25" s="159"/>
      <c r="K25" s="12"/>
      <c r="L25" s="12"/>
      <c r="M25" s="12"/>
      <c r="N25" s="12"/>
      <c r="O25" s="157"/>
      <c r="P25" s="2"/>
      <c r="Q25" s="2"/>
      <c r="R25" s="12"/>
      <c r="S25" s="12"/>
      <c r="T25" s="12"/>
      <c r="U25" s="12"/>
      <c r="V25" s="12"/>
      <c r="W25" s="12"/>
      <c r="X25" s="12"/>
      <c r="Y25" s="12"/>
      <c r="Z25" s="157"/>
      <c r="AA25" s="157"/>
      <c r="AB25" s="12"/>
      <c r="AC25" s="12"/>
      <c r="AD25" s="12"/>
      <c r="AE25" s="157"/>
      <c r="AF25" s="157"/>
      <c r="AG25" s="12"/>
      <c r="AH25" s="12"/>
    </row>
    <row r="26" spans="1:34" ht="19.5" customHeight="1">
      <c r="A26" s="23"/>
      <c r="B26" s="23"/>
      <c r="C26" s="23"/>
      <c r="D26" s="23"/>
      <c r="E26" s="23"/>
      <c r="F26" s="12"/>
      <c r="G26" s="12"/>
      <c r="H26" s="159"/>
      <c r="I26" s="2"/>
      <c r="J26" s="159"/>
      <c r="K26" s="12"/>
      <c r="L26" s="12"/>
      <c r="M26" s="12"/>
      <c r="N26" s="12"/>
      <c r="O26" s="157"/>
      <c r="P26" s="2"/>
      <c r="Q26" s="2"/>
      <c r="R26" s="12"/>
      <c r="S26" s="12"/>
      <c r="T26" s="12"/>
      <c r="U26" s="12"/>
      <c r="V26" s="12"/>
      <c r="W26" s="12"/>
      <c r="X26" s="12"/>
      <c r="Y26" s="12"/>
      <c r="Z26" s="157"/>
      <c r="AA26" s="157"/>
      <c r="AB26" s="12"/>
      <c r="AC26" s="12"/>
      <c r="AD26" s="12"/>
      <c r="AE26" s="157"/>
      <c r="AF26" s="157"/>
      <c r="AG26" s="12"/>
      <c r="AH26" s="12"/>
    </row>
    <row r="27" spans="1:34" ht="19.5" customHeight="1">
      <c r="A27" s="1"/>
      <c r="B27" s="1"/>
      <c r="C27" s="1"/>
      <c r="D27" s="1"/>
      <c r="E27" s="1"/>
      <c r="F27" s="10"/>
      <c r="G27" s="10"/>
      <c r="H27" s="164"/>
      <c r="I27" s="1"/>
      <c r="J27" s="164"/>
      <c r="K27" s="10"/>
      <c r="L27" s="10"/>
      <c r="M27" s="10"/>
      <c r="N27" s="10"/>
      <c r="O27" s="165"/>
      <c r="P27" s="1"/>
      <c r="Q27" s="1"/>
      <c r="R27" s="10"/>
      <c r="S27" s="10"/>
      <c r="T27" s="10"/>
      <c r="U27" s="11"/>
      <c r="V27" s="11"/>
      <c r="W27" s="11"/>
      <c r="X27" s="11"/>
      <c r="Y27" s="11"/>
      <c r="Z27" s="158"/>
      <c r="AA27" s="158"/>
      <c r="AB27" s="11"/>
      <c r="AC27" s="11"/>
      <c r="AD27" s="11"/>
      <c r="AE27" s="158"/>
      <c r="AF27" s="158"/>
      <c r="AG27" s="11"/>
      <c r="AH27" s="11"/>
    </row>
    <row r="28" spans="1:34" ht="19.5" customHeight="1">
      <c r="A28" s="10"/>
      <c r="B28" s="10"/>
      <c r="C28" s="10"/>
      <c r="D28" s="10"/>
      <c r="E28" s="10"/>
      <c r="F28" s="10"/>
      <c r="G28" s="10"/>
      <c r="H28" s="164"/>
      <c r="I28" s="1"/>
      <c r="J28" s="164"/>
      <c r="K28" s="10"/>
      <c r="L28" s="10"/>
      <c r="M28" s="10"/>
      <c r="N28" s="10"/>
      <c r="O28" s="163"/>
      <c r="P28" s="1"/>
      <c r="Q28" s="1"/>
      <c r="R28" s="10"/>
      <c r="S28" s="10"/>
      <c r="T28" s="10"/>
      <c r="U28" s="11"/>
      <c r="V28" s="11"/>
      <c r="W28" s="11"/>
      <c r="X28" s="11"/>
      <c r="Y28" s="11"/>
      <c r="Z28" s="158"/>
      <c r="AA28" s="158"/>
      <c r="AB28" s="11"/>
      <c r="AC28" s="11"/>
      <c r="AD28" s="11"/>
      <c r="AE28" s="158"/>
      <c r="AF28" s="158"/>
      <c r="AG28" s="11"/>
      <c r="AH28" s="11"/>
    </row>
    <row r="29" spans="1:34" ht="19.5" customHeight="1">
      <c r="A29" s="10"/>
      <c r="B29" s="10"/>
      <c r="C29" s="10"/>
      <c r="D29" s="10"/>
      <c r="E29" s="10"/>
      <c r="F29" s="10"/>
      <c r="G29" s="10"/>
      <c r="H29" s="164"/>
      <c r="I29" s="1"/>
      <c r="J29" s="164"/>
      <c r="K29" s="10"/>
      <c r="L29" s="10"/>
      <c r="M29" s="10"/>
      <c r="N29" s="10"/>
      <c r="O29" s="163"/>
      <c r="P29" s="1"/>
      <c r="Q29" s="1"/>
      <c r="R29" s="10"/>
      <c r="S29" s="10"/>
      <c r="T29" s="10"/>
      <c r="U29" s="11"/>
      <c r="V29" s="11"/>
      <c r="W29" s="11"/>
      <c r="X29" s="11"/>
      <c r="Y29" s="11"/>
      <c r="Z29" s="158"/>
      <c r="AA29" s="158"/>
      <c r="AB29" s="11"/>
      <c r="AC29" s="11"/>
      <c r="AD29" s="11"/>
      <c r="AE29" s="158"/>
      <c r="AF29" s="158"/>
      <c r="AG29" s="11"/>
      <c r="AH29" s="11"/>
    </row>
    <row r="30" spans="1:34" ht="19.5" customHeight="1">
      <c r="A30" s="10"/>
      <c r="B30" s="10"/>
      <c r="C30" s="10"/>
      <c r="D30" s="10"/>
      <c r="E30" s="10"/>
      <c r="F30" s="10"/>
      <c r="G30" s="10"/>
      <c r="H30" s="164"/>
      <c r="I30" s="1"/>
      <c r="J30" s="164"/>
      <c r="K30" s="10"/>
      <c r="L30" s="10"/>
      <c r="M30" s="10"/>
      <c r="N30" s="10"/>
      <c r="O30" s="163"/>
      <c r="P30" s="1"/>
      <c r="Q30" s="1"/>
      <c r="R30" s="10"/>
      <c r="S30" s="10"/>
      <c r="T30" s="10"/>
      <c r="U30" s="11"/>
      <c r="V30" s="11"/>
      <c r="W30" s="11"/>
      <c r="X30" s="11"/>
      <c r="Y30" s="11"/>
      <c r="Z30" s="158"/>
      <c r="AA30" s="158"/>
      <c r="AB30" s="11"/>
      <c r="AC30" s="11"/>
      <c r="AD30" s="11"/>
      <c r="AE30" s="158"/>
      <c r="AF30" s="158"/>
      <c r="AG30" s="11"/>
      <c r="AH30" s="11"/>
    </row>
    <row r="31" spans="1:34" ht="19.5" customHeight="1">
      <c r="A31" s="10"/>
      <c r="B31" s="10"/>
      <c r="C31" s="10"/>
      <c r="D31" s="10"/>
      <c r="E31" s="10"/>
      <c r="F31" s="10"/>
      <c r="G31" s="10"/>
      <c r="H31" s="164"/>
      <c r="I31" s="1"/>
      <c r="J31" s="164"/>
      <c r="K31" s="10"/>
      <c r="L31" s="10"/>
      <c r="M31" s="10"/>
      <c r="N31" s="10"/>
      <c r="O31" s="163"/>
      <c r="P31" s="1"/>
      <c r="Q31" s="1"/>
      <c r="R31" s="10"/>
      <c r="S31" s="10"/>
      <c r="T31" s="10"/>
      <c r="U31" s="11"/>
      <c r="V31" s="11"/>
      <c r="W31" s="11"/>
      <c r="X31" s="11"/>
      <c r="Y31" s="11"/>
      <c r="Z31" s="158"/>
      <c r="AA31" s="158"/>
      <c r="AB31" s="11"/>
      <c r="AC31" s="11"/>
      <c r="AD31" s="11"/>
      <c r="AE31" s="158"/>
      <c r="AF31" s="158"/>
      <c r="AG31" s="11"/>
      <c r="AH31" s="11"/>
    </row>
    <row r="32" spans="1:34" ht="19.5" customHeight="1">
      <c r="A32" s="10"/>
      <c r="B32" s="10"/>
      <c r="C32" s="10"/>
      <c r="D32" s="10"/>
      <c r="E32" s="10"/>
      <c r="F32" s="10"/>
      <c r="G32" s="10"/>
      <c r="H32" s="164"/>
      <c r="I32" s="1"/>
      <c r="J32" s="164"/>
      <c r="K32" s="10"/>
      <c r="L32" s="10"/>
      <c r="M32" s="10"/>
      <c r="N32" s="10"/>
      <c r="O32" s="163"/>
      <c r="P32" s="1"/>
      <c r="Q32" s="1"/>
      <c r="R32" s="10"/>
      <c r="S32" s="10"/>
      <c r="T32" s="10"/>
      <c r="U32" s="11"/>
      <c r="V32" s="11"/>
      <c r="W32" s="11"/>
      <c r="X32" s="11"/>
      <c r="Y32" s="11"/>
      <c r="Z32" s="158"/>
      <c r="AA32" s="158"/>
      <c r="AB32" s="11"/>
      <c r="AC32" s="11"/>
      <c r="AD32" s="11"/>
      <c r="AE32" s="158"/>
      <c r="AF32" s="158"/>
      <c r="AG32" s="11"/>
      <c r="AH32" s="11"/>
    </row>
    <row r="33" spans="1:34" ht="19.5" customHeight="1">
      <c r="A33" s="10"/>
      <c r="B33" s="10"/>
      <c r="C33" s="10"/>
      <c r="D33" s="10"/>
      <c r="E33" s="10"/>
      <c r="F33" s="10"/>
      <c r="G33" s="10"/>
      <c r="H33" s="164"/>
      <c r="I33" s="1"/>
      <c r="J33" s="164"/>
      <c r="K33" s="10"/>
      <c r="L33" s="10"/>
      <c r="M33" s="10"/>
      <c r="N33" s="10"/>
      <c r="O33" s="163"/>
      <c r="P33" s="1"/>
      <c r="Q33" s="1"/>
      <c r="R33" s="10"/>
      <c r="S33" s="10"/>
      <c r="T33" s="10"/>
      <c r="U33" s="11"/>
      <c r="V33" s="11"/>
      <c r="W33" s="11"/>
      <c r="X33" s="11"/>
      <c r="Y33" s="11"/>
      <c r="Z33" s="158"/>
      <c r="AA33" s="158"/>
      <c r="AB33" s="11"/>
      <c r="AC33" s="11"/>
      <c r="AD33" s="11"/>
      <c r="AE33" s="158"/>
      <c r="AF33" s="158"/>
      <c r="AG33" s="11"/>
      <c r="AH33" s="11"/>
    </row>
    <row r="34" spans="1:34" ht="19.5" customHeight="1">
      <c r="A34" s="10"/>
      <c r="B34" s="10"/>
      <c r="C34" s="10"/>
      <c r="D34" s="10"/>
      <c r="E34" s="10"/>
      <c r="F34" s="10"/>
      <c r="G34" s="10"/>
      <c r="H34" s="164"/>
      <c r="I34" s="1"/>
      <c r="J34" s="164"/>
      <c r="K34" s="10"/>
      <c r="L34" s="10"/>
      <c r="M34" s="10"/>
      <c r="N34" s="10"/>
      <c r="O34" s="163"/>
      <c r="P34" s="1"/>
      <c r="Q34" s="1"/>
      <c r="R34" s="10"/>
      <c r="S34" s="10"/>
      <c r="T34" s="10"/>
      <c r="U34" s="11"/>
      <c r="V34" s="11"/>
      <c r="W34" s="11"/>
      <c r="X34" s="11"/>
      <c r="Y34" s="11"/>
      <c r="Z34" s="158"/>
      <c r="AA34" s="158"/>
      <c r="AB34" s="11"/>
      <c r="AC34" s="11"/>
      <c r="AD34" s="11"/>
      <c r="AE34" s="158"/>
      <c r="AF34" s="158"/>
      <c r="AG34" s="11"/>
      <c r="AH34" s="11"/>
    </row>
    <row r="35" spans="1:34" ht="19.5" customHeight="1">
      <c r="A35" s="10"/>
      <c r="B35" s="10"/>
      <c r="C35" s="10"/>
      <c r="D35" s="10"/>
      <c r="E35" s="10"/>
      <c r="F35" s="10"/>
      <c r="G35" s="10"/>
      <c r="H35" s="164"/>
      <c r="I35" s="1"/>
      <c r="J35" s="164"/>
      <c r="K35" s="10"/>
      <c r="L35" s="10"/>
      <c r="M35" s="10"/>
      <c r="N35" s="10"/>
      <c r="O35" s="163"/>
      <c r="P35" s="1"/>
      <c r="Q35" s="1"/>
      <c r="R35" s="10"/>
      <c r="S35" s="10"/>
      <c r="T35" s="10"/>
      <c r="U35" s="11"/>
      <c r="V35" s="11"/>
      <c r="W35" s="11"/>
      <c r="X35" s="11"/>
      <c r="Y35" s="11"/>
      <c r="Z35" s="158"/>
      <c r="AA35" s="158"/>
      <c r="AB35" s="11"/>
      <c r="AC35" s="11"/>
      <c r="AD35" s="11"/>
      <c r="AE35" s="158"/>
      <c r="AF35" s="158"/>
      <c r="AG35" s="11"/>
      <c r="AH35" s="11"/>
    </row>
    <row r="36" spans="1:34" ht="19.5" customHeight="1">
      <c r="A36" s="10"/>
      <c r="B36" s="10"/>
      <c r="C36" s="10"/>
      <c r="D36" s="10"/>
      <c r="E36" s="10"/>
      <c r="F36" s="10"/>
      <c r="G36" s="10"/>
      <c r="H36" s="164"/>
      <c r="I36" s="1"/>
      <c r="J36" s="164"/>
      <c r="K36" s="10"/>
      <c r="L36" s="10"/>
      <c r="M36" s="10"/>
      <c r="N36" s="10"/>
      <c r="O36" s="163"/>
      <c r="P36" s="1"/>
      <c r="Q36" s="1"/>
      <c r="R36" s="10"/>
      <c r="S36" s="10"/>
      <c r="T36" s="10"/>
      <c r="U36" s="11"/>
      <c r="V36" s="11"/>
      <c r="W36" s="11"/>
      <c r="X36" s="11"/>
      <c r="Y36" s="11"/>
      <c r="Z36" s="158"/>
      <c r="AA36" s="158"/>
      <c r="AB36" s="11"/>
      <c r="AC36" s="11"/>
      <c r="AD36" s="11"/>
      <c r="AE36" s="158"/>
      <c r="AF36" s="158"/>
      <c r="AG36" s="11"/>
      <c r="AH36" s="11"/>
    </row>
    <row r="37" spans="1:34" ht="19.5" customHeight="1">
      <c r="A37" s="10"/>
      <c r="B37" s="10"/>
      <c r="C37" s="10"/>
      <c r="D37" s="10"/>
      <c r="E37" s="10"/>
      <c r="F37" s="10"/>
      <c r="G37" s="10"/>
      <c r="H37" s="164"/>
      <c r="I37" s="1"/>
      <c r="J37" s="164"/>
      <c r="K37" s="10"/>
      <c r="L37" s="10"/>
      <c r="M37" s="10"/>
      <c r="N37" s="10"/>
      <c r="O37" s="163"/>
      <c r="P37" s="1"/>
      <c r="Q37" s="1"/>
      <c r="R37" s="10"/>
      <c r="S37" s="10"/>
      <c r="T37" s="10"/>
      <c r="U37" s="11"/>
      <c r="V37" s="11"/>
      <c r="W37" s="11"/>
      <c r="X37" s="11"/>
      <c r="Y37" s="11"/>
      <c r="Z37" s="158"/>
      <c r="AA37" s="158"/>
      <c r="AB37" s="11"/>
      <c r="AC37" s="11"/>
      <c r="AD37" s="11"/>
      <c r="AE37" s="158"/>
      <c r="AF37" s="158"/>
      <c r="AG37" s="11"/>
      <c r="AH37" s="11"/>
    </row>
    <row r="38" spans="1:34" ht="19.5" customHeight="1">
      <c r="A38" s="10"/>
      <c r="B38" s="10"/>
      <c r="C38" s="10"/>
      <c r="D38" s="10"/>
      <c r="E38" s="10"/>
      <c r="F38" s="10"/>
      <c r="G38" s="10"/>
      <c r="H38" s="164"/>
      <c r="I38" s="1"/>
      <c r="J38" s="164"/>
      <c r="K38" s="10"/>
      <c r="L38" s="10"/>
      <c r="M38" s="10"/>
      <c r="N38" s="10"/>
      <c r="O38" s="163"/>
      <c r="P38" s="1"/>
      <c r="Q38" s="1"/>
      <c r="R38" s="10"/>
      <c r="S38" s="10"/>
      <c r="T38" s="10"/>
      <c r="U38" s="11"/>
      <c r="V38" s="11"/>
      <c r="W38" s="11"/>
      <c r="X38" s="11"/>
      <c r="Y38" s="11"/>
      <c r="Z38" s="158"/>
      <c r="AA38" s="158"/>
      <c r="AB38" s="11"/>
      <c r="AC38" s="11"/>
      <c r="AD38" s="11"/>
      <c r="AE38" s="158"/>
      <c r="AF38" s="158"/>
      <c r="AG38" s="11"/>
      <c r="AH38" s="11"/>
    </row>
    <row r="39" spans="1:34" ht="19.5" customHeight="1">
      <c r="A39" s="10"/>
      <c r="B39" s="10"/>
      <c r="C39" s="10"/>
      <c r="D39" s="10"/>
      <c r="E39" s="10"/>
      <c r="F39" s="10"/>
      <c r="G39" s="10"/>
      <c r="H39" s="164"/>
      <c r="I39" s="1"/>
      <c r="J39" s="164"/>
      <c r="K39" s="10"/>
      <c r="L39" s="10"/>
      <c r="M39" s="10"/>
      <c r="N39" s="10"/>
      <c r="O39" s="163"/>
      <c r="P39" s="1"/>
      <c r="Q39" s="1"/>
      <c r="R39" s="10"/>
      <c r="S39" s="10"/>
      <c r="T39" s="10"/>
      <c r="U39" s="11"/>
      <c r="V39" s="11"/>
      <c r="W39" s="11"/>
      <c r="X39" s="11"/>
      <c r="Y39" s="11"/>
      <c r="Z39" s="158"/>
      <c r="AA39" s="158"/>
      <c r="AB39" s="11"/>
      <c r="AC39" s="11"/>
      <c r="AD39" s="11"/>
      <c r="AE39" s="158"/>
      <c r="AF39" s="158"/>
      <c r="AG39" s="11"/>
      <c r="AH39" s="11"/>
    </row>
  </sheetData>
  <sheetProtection/>
  <mergeCells count="31">
    <mergeCell ref="M5:M6"/>
    <mergeCell ref="O5:O6"/>
    <mergeCell ref="A4:E4"/>
    <mergeCell ref="AF5:AF6"/>
    <mergeCell ref="AA5:AA6"/>
    <mergeCell ref="AB5:AB6"/>
    <mergeCell ref="K5:K6"/>
    <mergeCell ref="S5:S6"/>
    <mergeCell ref="Z5:Z6"/>
    <mergeCell ref="U5:U6"/>
    <mergeCell ref="V5:V6"/>
    <mergeCell ref="H5:H6"/>
    <mergeCell ref="AG5:AG6"/>
    <mergeCell ref="AE5:AE6"/>
    <mergeCell ref="X5:X6"/>
    <mergeCell ref="Y5:Y6"/>
    <mergeCell ref="AC5:AC6"/>
    <mergeCell ref="N5:N6"/>
    <mergeCell ref="AD5:AD6"/>
    <mergeCell ref="R5:R6"/>
    <mergeCell ref="T5:T6"/>
    <mergeCell ref="I5:I6"/>
    <mergeCell ref="W5:W6"/>
    <mergeCell ref="D5:D6"/>
    <mergeCell ref="E5:E6"/>
    <mergeCell ref="P5:P6"/>
    <mergeCell ref="Q5:Q6"/>
    <mergeCell ref="J5:J6"/>
    <mergeCell ref="L5:L6"/>
    <mergeCell ref="F5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3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A1">
      <selection activeCell="D8" sqref="D8:D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1" width="9.16015625" style="0" customWidth="1"/>
    <col min="22" max="22" width="12" style="153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1"/>
      <c r="B1" s="17"/>
      <c r="C1" s="17"/>
      <c r="D1" s="17"/>
      <c r="E1" s="17"/>
      <c r="F1" s="17"/>
      <c r="AJ1" s="47" t="s">
        <v>84</v>
      </c>
    </row>
    <row r="2" spans="1:36" ht="19.5" customHeight="1">
      <c r="A2" s="31" t="s">
        <v>25</v>
      </c>
      <c r="B2" s="2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54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7" ht="19.5" customHeight="1">
      <c r="A3" s="134" t="s">
        <v>0</v>
      </c>
      <c r="B3" s="32"/>
      <c r="C3" s="32"/>
      <c r="D3" s="32"/>
      <c r="E3" s="32"/>
      <c r="F3" s="1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5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52" t="s">
        <v>14</v>
      </c>
      <c r="AK3" s="2"/>
    </row>
    <row r="4" spans="1:37" ht="19.5" customHeight="1">
      <c r="A4" s="224" t="s">
        <v>64</v>
      </c>
      <c r="B4" s="225"/>
      <c r="C4" s="225"/>
      <c r="D4" s="225"/>
      <c r="E4" s="228"/>
      <c r="F4" s="229" t="s">
        <v>61</v>
      </c>
      <c r="G4" s="226" t="s">
        <v>204</v>
      </c>
      <c r="H4" s="226"/>
      <c r="I4" s="226"/>
      <c r="J4" s="226"/>
      <c r="K4" s="227"/>
      <c r="L4" s="181" t="s">
        <v>227</v>
      </c>
      <c r="M4" s="182"/>
      <c r="N4" s="181"/>
      <c r="O4" s="181" t="s">
        <v>221</v>
      </c>
      <c r="P4" s="182"/>
      <c r="Q4" s="182"/>
      <c r="R4" s="182"/>
      <c r="S4" s="182"/>
      <c r="T4" s="182"/>
      <c r="U4" s="180" t="s">
        <v>103</v>
      </c>
      <c r="V4" s="182"/>
      <c r="W4" s="183"/>
      <c r="X4" s="182" t="s">
        <v>17</v>
      </c>
      <c r="Y4" s="182"/>
      <c r="Z4" s="182"/>
      <c r="AA4" s="182"/>
      <c r="AB4" s="182"/>
      <c r="AC4" s="182"/>
      <c r="AD4" s="182"/>
      <c r="AE4" s="182"/>
      <c r="AF4" s="182"/>
      <c r="AG4" s="94"/>
      <c r="AH4" s="94"/>
      <c r="AI4" s="94"/>
      <c r="AJ4" s="95"/>
      <c r="AK4" s="2"/>
    </row>
    <row r="5" spans="1:37" ht="19.5" customHeight="1">
      <c r="A5" s="35" t="s">
        <v>266</v>
      </c>
      <c r="B5" s="35"/>
      <c r="C5" s="37"/>
      <c r="D5" s="223" t="s">
        <v>111</v>
      </c>
      <c r="E5" s="223" t="s">
        <v>43</v>
      </c>
      <c r="F5" s="220"/>
      <c r="G5" s="220" t="s">
        <v>143</v>
      </c>
      <c r="H5" s="220" t="s">
        <v>52</v>
      </c>
      <c r="I5" s="220" t="s">
        <v>20</v>
      </c>
      <c r="J5" s="220" t="s">
        <v>68</v>
      </c>
      <c r="K5" s="220" t="s">
        <v>253</v>
      </c>
      <c r="L5" s="221" t="s">
        <v>143</v>
      </c>
      <c r="M5" s="221" t="s">
        <v>199</v>
      </c>
      <c r="N5" s="221" t="s">
        <v>106</v>
      </c>
      <c r="O5" s="221" t="s">
        <v>143</v>
      </c>
      <c r="P5" s="221" t="s">
        <v>199</v>
      </c>
      <c r="Q5" s="221" t="s">
        <v>78</v>
      </c>
      <c r="R5" s="221" t="s">
        <v>95</v>
      </c>
      <c r="S5" s="221" t="s">
        <v>198</v>
      </c>
      <c r="T5" s="221" t="s">
        <v>106</v>
      </c>
      <c r="U5" s="221" t="s">
        <v>143</v>
      </c>
      <c r="V5" s="221" t="s">
        <v>103</v>
      </c>
      <c r="W5" s="221" t="s">
        <v>92</v>
      </c>
      <c r="X5" s="221" t="s">
        <v>143</v>
      </c>
      <c r="Y5" s="221" t="s">
        <v>223</v>
      </c>
      <c r="Z5" s="221" t="s">
        <v>237</v>
      </c>
      <c r="AA5" s="221" t="s">
        <v>236</v>
      </c>
      <c r="AB5" s="221" t="s">
        <v>1</v>
      </c>
      <c r="AC5" s="221" t="s">
        <v>243</v>
      </c>
      <c r="AD5" s="221" t="s">
        <v>26</v>
      </c>
      <c r="AE5" s="221" t="s">
        <v>132</v>
      </c>
      <c r="AF5" s="221" t="s">
        <v>208</v>
      </c>
      <c r="AG5" s="208" t="s">
        <v>182</v>
      </c>
      <c r="AH5" s="208" t="s">
        <v>29</v>
      </c>
      <c r="AI5" s="208" t="s">
        <v>192</v>
      </c>
      <c r="AJ5" s="208" t="s">
        <v>105</v>
      </c>
      <c r="AK5" s="2"/>
    </row>
    <row r="6" spans="1:37" ht="30.75" customHeight="1">
      <c r="A6" s="24" t="s">
        <v>108</v>
      </c>
      <c r="B6" s="22" t="s">
        <v>189</v>
      </c>
      <c r="C6" s="36" t="s">
        <v>185</v>
      </c>
      <c r="D6" s="210"/>
      <c r="E6" s="210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01"/>
      <c r="AH6" s="201"/>
      <c r="AI6" s="201"/>
      <c r="AJ6" s="201"/>
      <c r="AK6" s="2"/>
    </row>
    <row r="7" spans="1:37" ht="19.5" customHeight="1">
      <c r="A7" s="140"/>
      <c r="B7" s="140"/>
      <c r="C7" s="140"/>
      <c r="D7" s="140"/>
      <c r="E7" s="140" t="s">
        <v>61</v>
      </c>
      <c r="F7" s="184">
        <f>SUM(G7)</f>
        <v>2416600</v>
      </c>
      <c r="G7" s="184">
        <f>SUM(G8,G14,G18,G21)</f>
        <v>2416600</v>
      </c>
      <c r="H7" s="184">
        <f aca="true" t="shared" si="0" ref="H7:AJ7">SUM(H8,H14,H18,H21)</f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4">
        <f t="shared" si="0"/>
        <v>0</v>
      </c>
      <c r="P7" s="184">
        <f t="shared" si="0"/>
        <v>0</v>
      </c>
      <c r="Q7" s="184">
        <f t="shared" si="0"/>
        <v>0</v>
      </c>
      <c r="R7" s="184">
        <f t="shared" si="0"/>
        <v>0</v>
      </c>
      <c r="S7" s="184">
        <f t="shared" si="0"/>
        <v>0</v>
      </c>
      <c r="T7" s="184">
        <f t="shared" si="0"/>
        <v>0</v>
      </c>
      <c r="U7" s="184">
        <f t="shared" si="0"/>
        <v>0</v>
      </c>
      <c r="V7" s="184">
        <f t="shared" si="0"/>
        <v>2416600</v>
      </c>
      <c r="W7" s="184">
        <f t="shared" si="0"/>
        <v>0</v>
      </c>
      <c r="X7" s="184">
        <f t="shared" si="0"/>
        <v>0</v>
      </c>
      <c r="Y7" s="184">
        <f t="shared" si="0"/>
        <v>0</v>
      </c>
      <c r="Z7" s="184">
        <f t="shared" si="0"/>
        <v>0</v>
      </c>
      <c r="AA7" s="184">
        <f t="shared" si="0"/>
        <v>0</v>
      </c>
      <c r="AB7" s="184">
        <f t="shared" si="0"/>
        <v>0</v>
      </c>
      <c r="AC7" s="184">
        <f t="shared" si="0"/>
        <v>0</v>
      </c>
      <c r="AD7" s="184">
        <f t="shared" si="0"/>
        <v>0</v>
      </c>
      <c r="AE7" s="184">
        <f t="shared" si="0"/>
        <v>0</v>
      </c>
      <c r="AF7" s="184">
        <f t="shared" si="0"/>
        <v>0</v>
      </c>
      <c r="AG7" s="149">
        <f t="shared" si="0"/>
        <v>0</v>
      </c>
      <c r="AH7" s="149">
        <f t="shared" si="0"/>
        <v>0</v>
      </c>
      <c r="AI7" s="149">
        <f t="shared" si="0"/>
        <v>0</v>
      </c>
      <c r="AJ7" s="149">
        <f t="shared" si="0"/>
        <v>0</v>
      </c>
      <c r="AK7" s="29"/>
    </row>
    <row r="8" spans="1:37" ht="19.5" customHeight="1">
      <c r="A8" s="140" t="s">
        <v>272</v>
      </c>
      <c r="B8" s="140"/>
      <c r="C8" s="140"/>
      <c r="D8" s="122" t="s">
        <v>405</v>
      </c>
      <c r="E8" s="142" t="s">
        <v>324</v>
      </c>
      <c r="F8" s="184">
        <f aca="true" t="shared" si="1" ref="F8:F23">SUM(G8)</f>
        <v>118600</v>
      </c>
      <c r="G8" s="184">
        <f aca="true" t="shared" si="2" ref="G8:G23">SUM(H8:AJ8)</f>
        <v>118600</v>
      </c>
      <c r="H8" s="184">
        <f aca="true" t="shared" si="3" ref="H8:AJ8">SUM(H9)</f>
        <v>0</v>
      </c>
      <c r="I8" s="184">
        <f t="shared" si="3"/>
        <v>0</v>
      </c>
      <c r="J8" s="184">
        <f t="shared" si="3"/>
        <v>0</v>
      </c>
      <c r="K8" s="184">
        <f t="shared" si="3"/>
        <v>0</v>
      </c>
      <c r="L8" s="184">
        <f t="shared" si="3"/>
        <v>0</v>
      </c>
      <c r="M8" s="184">
        <f t="shared" si="3"/>
        <v>0</v>
      </c>
      <c r="N8" s="184">
        <f t="shared" si="3"/>
        <v>0</v>
      </c>
      <c r="O8" s="184">
        <f t="shared" si="3"/>
        <v>0</v>
      </c>
      <c r="P8" s="184">
        <f t="shared" si="3"/>
        <v>0</v>
      </c>
      <c r="Q8" s="184">
        <f t="shared" si="3"/>
        <v>0</v>
      </c>
      <c r="R8" s="184">
        <f t="shared" si="3"/>
        <v>0</v>
      </c>
      <c r="S8" s="184">
        <f t="shared" si="3"/>
        <v>0</v>
      </c>
      <c r="T8" s="184">
        <f t="shared" si="3"/>
        <v>0</v>
      </c>
      <c r="U8" s="184">
        <f t="shared" si="3"/>
        <v>0</v>
      </c>
      <c r="V8" s="184">
        <f t="shared" si="3"/>
        <v>118600</v>
      </c>
      <c r="W8" s="184">
        <f t="shared" si="3"/>
        <v>0</v>
      </c>
      <c r="X8" s="184">
        <f t="shared" si="3"/>
        <v>0</v>
      </c>
      <c r="Y8" s="184">
        <f t="shared" si="3"/>
        <v>0</v>
      </c>
      <c r="Z8" s="184">
        <f t="shared" si="3"/>
        <v>0</v>
      </c>
      <c r="AA8" s="184">
        <f t="shared" si="3"/>
        <v>0</v>
      </c>
      <c r="AB8" s="184">
        <f t="shared" si="3"/>
        <v>0</v>
      </c>
      <c r="AC8" s="184">
        <f t="shared" si="3"/>
        <v>0</v>
      </c>
      <c r="AD8" s="184">
        <f t="shared" si="3"/>
        <v>0</v>
      </c>
      <c r="AE8" s="184">
        <f t="shared" si="3"/>
        <v>0</v>
      </c>
      <c r="AF8" s="184">
        <f t="shared" si="3"/>
        <v>0</v>
      </c>
      <c r="AG8" s="149">
        <f t="shared" si="3"/>
        <v>0</v>
      </c>
      <c r="AH8" s="149">
        <f t="shared" si="3"/>
        <v>0</v>
      </c>
      <c r="AI8" s="149">
        <f t="shared" si="3"/>
        <v>0</v>
      </c>
      <c r="AJ8" s="149">
        <f t="shared" si="3"/>
        <v>0</v>
      </c>
      <c r="AK8" s="2"/>
    </row>
    <row r="9" spans="1:37" ht="19.5" customHeight="1">
      <c r="A9" s="140" t="s">
        <v>272</v>
      </c>
      <c r="B9" s="140" t="s">
        <v>273</v>
      </c>
      <c r="C9" s="140"/>
      <c r="D9" s="122" t="s">
        <v>405</v>
      </c>
      <c r="E9" s="168" t="s">
        <v>353</v>
      </c>
      <c r="F9" s="184">
        <f t="shared" si="1"/>
        <v>118600</v>
      </c>
      <c r="G9" s="184">
        <f t="shared" si="2"/>
        <v>118600</v>
      </c>
      <c r="H9" s="184">
        <f aca="true" t="shared" si="4" ref="H9:AJ9">SUM(H10:H13)</f>
        <v>0</v>
      </c>
      <c r="I9" s="184">
        <f t="shared" si="4"/>
        <v>0</v>
      </c>
      <c r="J9" s="184">
        <f t="shared" si="4"/>
        <v>0</v>
      </c>
      <c r="K9" s="184">
        <f t="shared" si="4"/>
        <v>0</v>
      </c>
      <c r="L9" s="184">
        <f t="shared" si="4"/>
        <v>0</v>
      </c>
      <c r="M9" s="184">
        <f t="shared" si="4"/>
        <v>0</v>
      </c>
      <c r="N9" s="184">
        <f t="shared" si="4"/>
        <v>0</v>
      </c>
      <c r="O9" s="184">
        <f t="shared" si="4"/>
        <v>0</v>
      </c>
      <c r="P9" s="184">
        <f t="shared" si="4"/>
        <v>0</v>
      </c>
      <c r="Q9" s="184">
        <f t="shared" si="4"/>
        <v>0</v>
      </c>
      <c r="R9" s="184">
        <f t="shared" si="4"/>
        <v>0</v>
      </c>
      <c r="S9" s="184">
        <f t="shared" si="4"/>
        <v>0</v>
      </c>
      <c r="T9" s="184">
        <f t="shared" si="4"/>
        <v>0</v>
      </c>
      <c r="U9" s="184">
        <f t="shared" si="4"/>
        <v>0</v>
      </c>
      <c r="V9" s="184">
        <f t="shared" si="4"/>
        <v>118600</v>
      </c>
      <c r="W9" s="184">
        <f t="shared" si="4"/>
        <v>0</v>
      </c>
      <c r="X9" s="184">
        <f t="shared" si="4"/>
        <v>0</v>
      </c>
      <c r="Y9" s="184">
        <f t="shared" si="4"/>
        <v>0</v>
      </c>
      <c r="Z9" s="184">
        <f t="shared" si="4"/>
        <v>0</v>
      </c>
      <c r="AA9" s="184">
        <f t="shared" si="4"/>
        <v>0</v>
      </c>
      <c r="AB9" s="184">
        <f t="shared" si="4"/>
        <v>0</v>
      </c>
      <c r="AC9" s="184">
        <f t="shared" si="4"/>
        <v>0</v>
      </c>
      <c r="AD9" s="184">
        <f t="shared" si="4"/>
        <v>0</v>
      </c>
      <c r="AE9" s="184">
        <f t="shared" si="4"/>
        <v>0</v>
      </c>
      <c r="AF9" s="184">
        <f t="shared" si="4"/>
        <v>0</v>
      </c>
      <c r="AG9" s="149">
        <f t="shared" si="4"/>
        <v>0</v>
      </c>
      <c r="AH9" s="149">
        <f t="shared" si="4"/>
        <v>0</v>
      </c>
      <c r="AI9" s="149">
        <f t="shared" si="4"/>
        <v>0</v>
      </c>
      <c r="AJ9" s="149">
        <f t="shared" si="4"/>
        <v>0</v>
      </c>
      <c r="AK9" s="13"/>
    </row>
    <row r="10" spans="1:37" ht="19.5" customHeight="1">
      <c r="A10" s="167" t="s">
        <v>381</v>
      </c>
      <c r="B10" s="167" t="s">
        <v>397</v>
      </c>
      <c r="C10" s="167" t="s">
        <v>354</v>
      </c>
      <c r="D10" s="122" t="s">
        <v>405</v>
      </c>
      <c r="E10" s="167" t="s">
        <v>385</v>
      </c>
      <c r="F10" s="184">
        <f t="shared" si="1"/>
        <v>118600</v>
      </c>
      <c r="G10" s="184">
        <f t="shared" si="2"/>
        <v>118600</v>
      </c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>
        <v>118600</v>
      </c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49"/>
      <c r="AH10" s="149"/>
      <c r="AI10" s="149"/>
      <c r="AJ10" s="149"/>
      <c r="AK10" s="12"/>
    </row>
    <row r="11" spans="1:37" ht="19.5" customHeight="1">
      <c r="A11" s="140" t="s">
        <v>272</v>
      </c>
      <c r="B11" s="140" t="s">
        <v>273</v>
      </c>
      <c r="C11" s="140" t="s">
        <v>274</v>
      </c>
      <c r="D11" s="122" t="s">
        <v>405</v>
      </c>
      <c r="E11" s="142" t="s">
        <v>325</v>
      </c>
      <c r="F11" s="184">
        <f t="shared" si="1"/>
        <v>0</v>
      </c>
      <c r="G11" s="184">
        <f t="shared" si="2"/>
        <v>0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49"/>
      <c r="AH11" s="149"/>
      <c r="AI11" s="149"/>
      <c r="AJ11" s="149"/>
      <c r="AK11" s="12"/>
    </row>
    <row r="12" spans="1:37" ht="19.5" customHeight="1">
      <c r="A12" s="140" t="s">
        <v>272</v>
      </c>
      <c r="B12" s="140" t="s">
        <v>278</v>
      </c>
      <c r="C12" s="140" t="s">
        <v>278</v>
      </c>
      <c r="D12" s="122" t="s">
        <v>405</v>
      </c>
      <c r="E12" s="140" t="s">
        <v>326</v>
      </c>
      <c r="F12" s="184">
        <f t="shared" si="1"/>
        <v>0</v>
      </c>
      <c r="G12" s="184">
        <f t="shared" si="2"/>
        <v>0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49"/>
      <c r="AH12" s="149"/>
      <c r="AI12" s="149"/>
      <c r="AJ12" s="149"/>
      <c r="AK12" s="12"/>
    </row>
    <row r="13" spans="1:37" ht="19.5" customHeight="1">
      <c r="A13" s="140" t="s">
        <v>272</v>
      </c>
      <c r="B13" s="140" t="s">
        <v>282</v>
      </c>
      <c r="C13" s="140" t="s">
        <v>280</v>
      </c>
      <c r="D13" s="122" t="s">
        <v>405</v>
      </c>
      <c r="E13" s="140" t="s">
        <v>327</v>
      </c>
      <c r="F13" s="184">
        <f t="shared" si="1"/>
        <v>0</v>
      </c>
      <c r="G13" s="184">
        <f t="shared" si="2"/>
        <v>0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49"/>
      <c r="AH13" s="149"/>
      <c r="AI13" s="149"/>
      <c r="AJ13" s="149"/>
      <c r="AK13" s="12"/>
    </row>
    <row r="14" spans="1:37" ht="19.5" customHeight="1">
      <c r="A14" s="140" t="s">
        <v>281</v>
      </c>
      <c r="B14" s="140"/>
      <c r="C14" s="140"/>
      <c r="D14" s="122" t="s">
        <v>405</v>
      </c>
      <c r="E14" s="140" t="s">
        <v>328</v>
      </c>
      <c r="F14" s="184">
        <f t="shared" si="1"/>
        <v>0</v>
      </c>
      <c r="G14" s="184">
        <f t="shared" si="2"/>
        <v>0</v>
      </c>
      <c r="H14" s="184">
        <f aca="true" t="shared" si="5" ref="H14:AJ14">SUM(H15)</f>
        <v>0</v>
      </c>
      <c r="I14" s="184">
        <f t="shared" si="5"/>
        <v>0</v>
      </c>
      <c r="J14" s="184">
        <f t="shared" si="5"/>
        <v>0</v>
      </c>
      <c r="K14" s="184">
        <f t="shared" si="5"/>
        <v>0</v>
      </c>
      <c r="L14" s="184">
        <f t="shared" si="5"/>
        <v>0</v>
      </c>
      <c r="M14" s="184">
        <f t="shared" si="5"/>
        <v>0</v>
      </c>
      <c r="N14" s="184">
        <f t="shared" si="5"/>
        <v>0</v>
      </c>
      <c r="O14" s="184">
        <f t="shared" si="5"/>
        <v>0</v>
      </c>
      <c r="P14" s="184">
        <f t="shared" si="5"/>
        <v>0</v>
      </c>
      <c r="Q14" s="184">
        <f t="shared" si="5"/>
        <v>0</v>
      </c>
      <c r="R14" s="184">
        <f t="shared" si="5"/>
        <v>0</v>
      </c>
      <c r="S14" s="184">
        <f t="shared" si="5"/>
        <v>0</v>
      </c>
      <c r="T14" s="184">
        <f t="shared" si="5"/>
        <v>0</v>
      </c>
      <c r="U14" s="184">
        <f t="shared" si="5"/>
        <v>0</v>
      </c>
      <c r="V14" s="184">
        <f t="shared" si="5"/>
        <v>0</v>
      </c>
      <c r="W14" s="184">
        <f t="shared" si="5"/>
        <v>0</v>
      </c>
      <c r="X14" s="184">
        <f t="shared" si="5"/>
        <v>0</v>
      </c>
      <c r="Y14" s="184">
        <f t="shared" si="5"/>
        <v>0</v>
      </c>
      <c r="Z14" s="184">
        <f t="shared" si="5"/>
        <v>0</v>
      </c>
      <c r="AA14" s="184">
        <f t="shared" si="5"/>
        <v>0</v>
      </c>
      <c r="AB14" s="184">
        <f t="shared" si="5"/>
        <v>0</v>
      </c>
      <c r="AC14" s="184">
        <f t="shared" si="5"/>
        <v>0</v>
      </c>
      <c r="AD14" s="184">
        <f t="shared" si="5"/>
        <v>0</v>
      </c>
      <c r="AE14" s="184">
        <f t="shared" si="5"/>
        <v>0</v>
      </c>
      <c r="AF14" s="184">
        <f t="shared" si="5"/>
        <v>0</v>
      </c>
      <c r="AG14" s="149">
        <f t="shared" si="5"/>
        <v>0</v>
      </c>
      <c r="AH14" s="149">
        <f t="shared" si="5"/>
        <v>0</v>
      </c>
      <c r="AI14" s="149">
        <f t="shared" si="5"/>
        <v>0</v>
      </c>
      <c r="AJ14" s="149">
        <f t="shared" si="5"/>
        <v>0</v>
      </c>
      <c r="AK14" s="12"/>
    </row>
    <row r="15" spans="1:37" ht="19.5" customHeight="1">
      <c r="A15" s="140" t="s">
        <v>281</v>
      </c>
      <c r="B15" s="140" t="s">
        <v>282</v>
      </c>
      <c r="C15" s="140"/>
      <c r="D15" s="122" t="s">
        <v>405</v>
      </c>
      <c r="E15" s="140" t="s">
        <v>329</v>
      </c>
      <c r="F15" s="184">
        <f t="shared" si="1"/>
        <v>0</v>
      </c>
      <c r="G15" s="184">
        <f t="shared" si="2"/>
        <v>0</v>
      </c>
      <c r="H15" s="184">
        <f aca="true" t="shared" si="6" ref="H15:AJ15">SUM(H16:H17)</f>
        <v>0</v>
      </c>
      <c r="I15" s="184">
        <f t="shared" si="6"/>
        <v>0</v>
      </c>
      <c r="J15" s="184">
        <f t="shared" si="6"/>
        <v>0</v>
      </c>
      <c r="K15" s="184">
        <f t="shared" si="6"/>
        <v>0</v>
      </c>
      <c r="L15" s="184">
        <f t="shared" si="6"/>
        <v>0</v>
      </c>
      <c r="M15" s="184">
        <f t="shared" si="6"/>
        <v>0</v>
      </c>
      <c r="N15" s="184">
        <f t="shared" si="6"/>
        <v>0</v>
      </c>
      <c r="O15" s="184">
        <f t="shared" si="6"/>
        <v>0</v>
      </c>
      <c r="P15" s="184">
        <f t="shared" si="6"/>
        <v>0</v>
      </c>
      <c r="Q15" s="184">
        <f t="shared" si="6"/>
        <v>0</v>
      </c>
      <c r="R15" s="184">
        <f t="shared" si="6"/>
        <v>0</v>
      </c>
      <c r="S15" s="184">
        <f t="shared" si="6"/>
        <v>0</v>
      </c>
      <c r="T15" s="184">
        <f t="shared" si="6"/>
        <v>0</v>
      </c>
      <c r="U15" s="184">
        <f t="shared" si="6"/>
        <v>0</v>
      </c>
      <c r="V15" s="184">
        <f t="shared" si="6"/>
        <v>0</v>
      </c>
      <c r="W15" s="184">
        <f t="shared" si="6"/>
        <v>0</v>
      </c>
      <c r="X15" s="184">
        <f t="shared" si="6"/>
        <v>0</v>
      </c>
      <c r="Y15" s="184">
        <f t="shared" si="6"/>
        <v>0</v>
      </c>
      <c r="Z15" s="184">
        <f t="shared" si="6"/>
        <v>0</v>
      </c>
      <c r="AA15" s="184">
        <f t="shared" si="6"/>
        <v>0</v>
      </c>
      <c r="AB15" s="184">
        <f t="shared" si="6"/>
        <v>0</v>
      </c>
      <c r="AC15" s="184">
        <f t="shared" si="6"/>
        <v>0</v>
      </c>
      <c r="AD15" s="184">
        <f t="shared" si="6"/>
        <v>0</v>
      </c>
      <c r="AE15" s="184">
        <f t="shared" si="6"/>
        <v>0</v>
      </c>
      <c r="AF15" s="184">
        <f t="shared" si="6"/>
        <v>0</v>
      </c>
      <c r="AG15" s="149">
        <f t="shared" si="6"/>
        <v>0</v>
      </c>
      <c r="AH15" s="149">
        <f t="shared" si="6"/>
        <v>0</v>
      </c>
      <c r="AI15" s="149">
        <f t="shared" si="6"/>
        <v>0</v>
      </c>
      <c r="AJ15" s="149">
        <f t="shared" si="6"/>
        <v>0</v>
      </c>
      <c r="AK15" s="12"/>
    </row>
    <row r="16" spans="1:37" ht="19.5" customHeight="1">
      <c r="A16" s="140" t="s">
        <v>281</v>
      </c>
      <c r="B16" s="140" t="s">
        <v>282</v>
      </c>
      <c r="C16" s="140" t="s">
        <v>273</v>
      </c>
      <c r="D16" s="122" t="s">
        <v>405</v>
      </c>
      <c r="E16" s="140" t="s">
        <v>330</v>
      </c>
      <c r="F16" s="184">
        <f t="shared" si="1"/>
        <v>0</v>
      </c>
      <c r="G16" s="184">
        <f t="shared" si="2"/>
        <v>0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49"/>
      <c r="AH16" s="149"/>
      <c r="AI16" s="149"/>
      <c r="AJ16" s="149"/>
      <c r="AK16" s="12"/>
    </row>
    <row r="17" spans="1:37" ht="19.5" customHeight="1">
      <c r="A17" s="140" t="s">
        <v>281</v>
      </c>
      <c r="B17" s="140" t="s">
        <v>282</v>
      </c>
      <c r="C17" s="140" t="s">
        <v>284</v>
      </c>
      <c r="D17" s="122" t="s">
        <v>405</v>
      </c>
      <c r="E17" s="140" t="s">
        <v>331</v>
      </c>
      <c r="F17" s="184">
        <f t="shared" si="1"/>
        <v>0</v>
      </c>
      <c r="G17" s="184">
        <f t="shared" si="2"/>
        <v>0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49"/>
      <c r="AH17" s="149"/>
      <c r="AI17" s="149"/>
      <c r="AJ17" s="149"/>
      <c r="AK17" s="12"/>
    </row>
    <row r="18" spans="1:37" ht="19.5" customHeight="1">
      <c r="A18" s="140" t="s">
        <v>378</v>
      </c>
      <c r="B18" s="140"/>
      <c r="C18" s="140"/>
      <c r="D18" s="122" t="s">
        <v>405</v>
      </c>
      <c r="E18" s="140" t="s">
        <v>394</v>
      </c>
      <c r="F18" s="184">
        <f t="shared" si="1"/>
        <v>2298000</v>
      </c>
      <c r="G18" s="184">
        <f t="shared" si="2"/>
        <v>2298000</v>
      </c>
      <c r="H18" s="184">
        <f aca="true" t="shared" si="7" ref="H18:AJ19">SUM(H19)</f>
        <v>0</v>
      </c>
      <c r="I18" s="184">
        <f t="shared" si="7"/>
        <v>0</v>
      </c>
      <c r="J18" s="184">
        <f t="shared" si="7"/>
        <v>0</v>
      </c>
      <c r="K18" s="184">
        <f t="shared" si="7"/>
        <v>0</v>
      </c>
      <c r="L18" s="184">
        <f t="shared" si="7"/>
        <v>0</v>
      </c>
      <c r="M18" s="184">
        <f t="shared" si="7"/>
        <v>0</v>
      </c>
      <c r="N18" s="184">
        <f t="shared" si="7"/>
        <v>0</v>
      </c>
      <c r="O18" s="184">
        <f t="shared" si="7"/>
        <v>0</v>
      </c>
      <c r="P18" s="184">
        <f t="shared" si="7"/>
        <v>0</v>
      </c>
      <c r="Q18" s="184">
        <f t="shared" si="7"/>
        <v>0</v>
      </c>
      <c r="R18" s="184">
        <f t="shared" si="7"/>
        <v>0</v>
      </c>
      <c r="S18" s="184">
        <f t="shared" si="7"/>
        <v>0</v>
      </c>
      <c r="T18" s="184">
        <f t="shared" si="7"/>
        <v>0</v>
      </c>
      <c r="U18" s="184">
        <f t="shared" si="7"/>
        <v>0</v>
      </c>
      <c r="V18" s="184">
        <f t="shared" si="7"/>
        <v>2298000</v>
      </c>
      <c r="W18" s="184">
        <f t="shared" si="7"/>
        <v>0</v>
      </c>
      <c r="X18" s="184">
        <f t="shared" si="7"/>
        <v>0</v>
      </c>
      <c r="Y18" s="184">
        <f t="shared" si="7"/>
        <v>0</v>
      </c>
      <c r="Z18" s="184">
        <f t="shared" si="7"/>
        <v>0</v>
      </c>
      <c r="AA18" s="184">
        <f t="shared" si="7"/>
        <v>0</v>
      </c>
      <c r="AB18" s="184">
        <f t="shared" si="7"/>
        <v>0</v>
      </c>
      <c r="AC18" s="184">
        <f t="shared" si="7"/>
        <v>0</v>
      </c>
      <c r="AD18" s="184">
        <f t="shared" si="7"/>
        <v>0</v>
      </c>
      <c r="AE18" s="184">
        <f t="shared" si="7"/>
        <v>0</v>
      </c>
      <c r="AF18" s="184">
        <f t="shared" si="7"/>
        <v>0</v>
      </c>
      <c r="AG18" s="149">
        <f t="shared" si="7"/>
        <v>0</v>
      </c>
      <c r="AH18" s="149">
        <f t="shared" si="7"/>
        <v>0</v>
      </c>
      <c r="AI18" s="149">
        <f t="shared" si="7"/>
        <v>0</v>
      </c>
      <c r="AJ18" s="149">
        <f t="shared" si="7"/>
        <v>0</v>
      </c>
      <c r="AK18" s="12"/>
    </row>
    <row r="19" spans="1:37" ht="19.5" customHeight="1">
      <c r="A19" s="140" t="s">
        <v>391</v>
      </c>
      <c r="B19" s="140" t="s">
        <v>379</v>
      </c>
      <c r="C19" s="140"/>
      <c r="D19" s="122" t="s">
        <v>405</v>
      </c>
      <c r="E19" s="140" t="s">
        <v>395</v>
      </c>
      <c r="F19" s="184">
        <f t="shared" si="1"/>
        <v>2298000</v>
      </c>
      <c r="G19" s="184">
        <f t="shared" si="2"/>
        <v>2298000</v>
      </c>
      <c r="H19" s="184">
        <f t="shared" si="7"/>
        <v>0</v>
      </c>
      <c r="I19" s="184">
        <f t="shared" si="7"/>
        <v>0</v>
      </c>
      <c r="J19" s="184">
        <f t="shared" si="7"/>
        <v>0</v>
      </c>
      <c r="K19" s="184">
        <f t="shared" si="7"/>
        <v>0</v>
      </c>
      <c r="L19" s="184">
        <f t="shared" si="7"/>
        <v>0</v>
      </c>
      <c r="M19" s="184">
        <f t="shared" si="7"/>
        <v>0</v>
      </c>
      <c r="N19" s="184">
        <f t="shared" si="7"/>
        <v>0</v>
      </c>
      <c r="O19" s="184">
        <f t="shared" si="7"/>
        <v>0</v>
      </c>
      <c r="P19" s="184">
        <f t="shared" si="7"/>
        <v>0</v>
      </c>
      <c r="Q19" s="184">
        <f t="shared" si="7"/>
        <v>0</v>
      </c>
      <c r="R19" s="184">
        <f t="shared" si="7"/>
        <v>0</v>
      </c>
      <c r="S19" s="184">
        <f t="shared" si="7"/>
        <v>0</v>
      </c>
      <c r="T19" s="184">
        <f t="shared" si="7"/>
        <v>0</v>
      </c>
      <c r="U19" s="184">
        <f t="shared" si="7"/>
        <v>0</v>
      </c>
      <c r="V19" s="184">
        <f t="shared" si="7"/>
        <v>2298000</v>
      </c>
      <c r="W19" s="184">
        <f t="shared" si="7"/>
        <v>0</v>
      </c>
      <c r="X19" s="184">
        <f t="shared" si="7"/>
        <v>0</v>
      </c>
      <c r="Y19" s="184">
        <f t="shared" si="7"/>
        <v>0</v>
      </c>
      <c r="Z19" s="184">
        <f t="shared" si="7"/>
        <v>0</v>
      </c>
      <c r="AA19" s="184">
        <f t="shared" si="7"/>
        <v>0</v>
      </c>
      <c r="AB19" s="184">
        <f t="shared" si="7"/>
        <v>0</v>
      </c>
      <c r="AC19" s="184">
        <f t="shared" si="7"/>
        <v>0</v>
      </c>
      <c r="AD19" s="184">
        <f t="shared" si="7"/>
        <v>0</v>
      </c>
      <c r="AE19" s="184">
        <f t="shared" si="7"/>
        <v>0</v>
      </c>
      <c r="AF19" s="184">
        <f t="shared" si="7"/>
        <v>0</v>
      </c>
      <c r="AG19" s="149">
        <f t="shared" si="7"/>
        <v>0</v>
      </c>
      <c r="AH19" s="149">
        <f t="shared" si="7"/>
        <v>0</v>
      </c>
      <c r="AI19" s="149">
        <f t="shared" si="7"/>
        <v>0</v>
      </c>
      <c r="AJ19" s="149">
        <f t="shared" si="7"/>
        <v>0</v>
      </c>
      <c r="AK19" s="12"/>
    </row>
    <row r="20" spans="1:37" ht="19.5" customHeight="1">
      <c r="A20" s="140" t="s">
        <v>392</v>
      </c>
      <c r="B20" s="140" t="s">
        <v>358</v>
      </c>
      <c r="C20" s="140" t="s">
        <v>393</v>
      </c>
      <c r="D20" s="122" t="s">
        <v>405</v>
      </c>
      <c r="E20" s="140" t="s">
        <v>396</v>
      </c>
      <c r="F20" s="184">
        <f t="shared" si="1"/>
        <v>2298000</v>
      </c>
      <c r="G20" s="184">
        <f t="shared" si="2"/>
        <v>2298000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>
        <v>2298000</v>
      </c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49"/>
      <c r="AH20" s="149"/>
      <c r="AI20" s="149"/>
      <c r="AJ20" s="149"/>
      <c r="AK20" s="12"/>
    </row>
    <row r="21" spans="1:37" ht="19.5" customHeight="1">
      <c r="A21" s="140" t="s">
        <v>286</v>
      </c>
      <c r="B21" s="140"/>
      <c r="C21" s="140"/>
      <c r="D21" s="122" t="s">
        <v>405</v>
      </c>
      <c r="E21" s="140" t="s">
        <v>332</v>
      </c>
      <c r="F21" s="149">
        <f t="shared" si="1"/>
        <v>0</v>
      </c>
      <c r="G21" s="149">
        <f t="shared" si="2"/>
        <v>0</v>
      </c>
      <c r="H21" s="149">
        <f aca="true" t="shared" si="8" ref="H21:AJ22">SUM(H22)</f>
        <v>0</v>
      </c>
      <c r="I21" s="149">
        <f t="shared" si="8"/>
        <v>0</v>
      </c>
      <c r="J21" s="149">
        <f t="shared" si="8"/>
        <v>0</v>
      </c>
      <c r="K21" s="149">
        <f t="shared" si="8"/>
        <v>0</v>
      </c>
      <c r="L21" s="149">
        <f t="shared" si="8"/>
        <v>0</v>
      </c>
      <c r="M21" s="149">
        <f t="shared" si="8"/>
        <v>0</v>
      </c>
      <c r="N21" s="149">
        <f t="shared" si="8"/>
        <v>0</v>
      </c>
      <c r="O21" s="149">
        <f t="shared" si="8"/>
        <v>0</v>
      </c>
      <c r="P21" s="149">
        <f t="shared" si="8"/>
        <v>0</v>
      </c>
      <c r="Q21" s="149">
        <f t="shared" si="8"/>
        <v>0</v>
      </c>
      <c r="R21" s="149">
        <f t="shared" si="8"/>
        <v>0</v>
      </c>
      <c r="S21" s="149">
        <f t="shared" si="8"/>
        <v>0</v>
      </c>
      <c r="T21" s="149">
        <f t="shared" si="8"/>
        <v>0</v>
      </c>
      <c r="U21" s="149">
        <f t="shared" si="8"/>
        <v>0</v>
      </c>
      <c r="V21" s="149">
        <f t="shared" si="8"/>
        <v>0</v>
      </c>
      <c r="W21" s="149">
        <f t="shared" si="8"/>
        <v>0</v>
      </c>
      <c r="X21" s="149">
        <f t="shared" si="8"/>
        <v>0</v>
      </c>
      <c r="Y21" s="149">
        <f t="shared" si="8"/>
        <v>0</v>
      </c>
      <c r="Z21" s="149">
        <f t="shared" si="8"/>
        <v>0</v>
      </c>
      <c r="AA21" s="149">
        <f t="shared" si="8"/>
        <v>0</v>
      </c>
      <c r="AB21" s="149">
        <f t="shared" si="8"/>
        <v>0</v>
      </c>
      <c r="AC21" s="149">
        <f t="shared" si="8"/>
        <v>0</v>
      </c>
      <c r="AD21" s="149">
        <f t="shared" si="8"/>
        <v>0</v>
      </c>
      <c r="AE21" s="149">
        <f t="shared" si="8"/>
        <v>0</v>
      </c>
      <c r="AF21" s="149">
        <f t="shared" si="8"/>
        <v>0</v>
      </c>
      <c r="AG21" s="149">
        <f t="shared" si="8"/>
        <v>0</v>
      </c>
      <c r="AH21" s="149">
        <f t="shared" si="8"/>
        <v>0</v>
      </c>
      <c r="AI21" s="149">
        <f t="shared" si="8"/>
        <v>0</v>
      </c>
      <c r="AJ21" s="149">
        <f t="shared" si="8"/>
        <v>0</v>
      </c>
      <c r="AK21" s="12"/>
    </row>
    <row r="22" spans="1:37" ht="19.5" customHeight="1">
      <c r="A22" s="140" t="s">
        <v>286</v>
      </c>
      <c r="B22" s="140" t="s">
        <v>287</v>
      </c>
      <c r="C22" s="140"/>
      <c r="D22" s="122" t="s">
        <v>405</v>
      </c>
      <c r="E22" s="140" t="s">
        <v>333</v>
      </c>
      <c r="F22" s="149">
        <f t="shared" si="1"/>
        <v>0</v>
      </c>
      <c r="G22" s="149">
        <f t="shared" si="2"/>
        <v>0</v>
      </c>
      <c r="H22" s="149">
        <f t="shared" si="8"/>
        <v>0</v>
      </c>
      <c r="I22" s="149">
        <f t="shared" si="8"/>
        <v>0</v>
      </c>
      <c r="J22" s="149">
        <f t="shared" si="8"/>
        <v>0</v>
      </c>
      <c r="K22" s="149">
        <f t="shared" si="8"/>
        <v>0</v>
      </c>
      <c r="L22" s="149">
        <f t="shared" si="8"/>
        <v>0</v>
      </c>
      <c r="M22" s="149">
        <f t="shared" si="8"/>
        <v>0</v>
      </c>
      <c r="N22" s="149">
        <f t="shared" si="8"/>
        <v>0</v>
      </c>
      <c r="O22" s="149">
        <f t="shared" si="8"/>
        <v>0</v>
      </c>
      <c r="P22" s="149">
        <f t="shared" si="8"/>
        <v>0</v>
      </c>
      <c r="Q22" s="149">
        <f t="shared" si="8"/>
        <v>0</v>
      </c>
      <c r="R22" s="149">
        <f t="shared" si="8"/>
        <v>0</v>
      </c>
      <c r="S22" s="149">
        <f t="shared" si="8"/>
        <v>0</v>
      </c>
      <c r="T22" s="149">
        <f t="shared" si="8"/>
        <v>0</v>
      </c>
      <c r="U22" s="149">
        <f t="shared" si="8"/>
        <v>0</v>
      </c>
      <c r="V22" s="149">
        <f t="shared" si="8"/>
        <v>0</v>
      </c>
      <c r="W22" s="149">
        <f t="shared" si="8"/>
        <v>0</v>
      </c>
      <c r="X22" s="149">
        <f t="shared" si="8"/>
        <v>0</v>
      </c>
      <c r="Y22" s="149">
        <f t="shared" si="8"/>
        <v>0</v>
      </c>
      <c r="Z22" s="149">
        <f t="shared" si="8"/>
        <v>0</v>
      </c>
      <c r="AA22" s="149">
        <f t="shared" si="8"/>
        <v>0</v>
      </c>
      <c r="AB22" s="149">
        <f t="shared" si="8"/>
        <v>0</v>
      </c>
      <c r="AC22" s="149">
        <f t="shared" si="8"/>
        <v>0</v>
      </c>
      <c r="AD22" s="149">
        <f t="shared" si="8"/>
        <v>0</v>
      </c>
      <c r="AE22" s="149">
        <f t="shared" si="8"/>
        <v>0</v>
      </c>
      <c r="AF22" s="149">
        <f t="shared" si="8"/>
        <v>0</v>
      </c>
      <c r="AG22" s="149">
        <f t="shared" si="8"/>
        <v>0</v>
      </c>
      <c r="AH22" s="149">
        <f t="shared" si="8"/>
        <v>0</v>
      </c>
      <c r="AI22" s="149">
        <f t="shared" si="8"/>
        <v>0</v>
      </c>
      <c r="AJ22" s="149">
        <f t="shared" si="8"/>
        <v>0</v>
      </c>
      <c r="AK22" s="12"/>
    </row>
    <row r="23" spans="1:37" ht="19.5" customHeight="1">
      <c r="A23" s="140" t="s">
        <v>286</v>
      </c>
      <c r="B23" s="140" t="s">
        <v>287</v>
      </c>
      <c r="C23" s="140" t="s">
        <v>273</v>
      </c>
      <c r="D23" s="122" t="s">
        <v>405</v>
      </c>
      <c r="E23" s="140" t="s">
        <v>334</v>
      </c>
      <c r="F23" s="149">
        <f t="shared" si="1"/>
        <v>0</v>
      </c>
      <c r="G23" s="149">
        <f t="shared" si="2"/>
        <v>0</v>
      </c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1"/>
    </row>
    <row r="24" spans="1:37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J24" s="11"/>
      <c r="AK24" s="11"/>
    </row>
    <row r="25" spans="1:37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J25" s="11"/>
      <c r="AK25" s="11"/>
    </row>
    <row r="26" spans="1:37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J26" s="11"/>
      <c r="AK26" s="11"/>
    </row>
    <row r="27" spans="1:37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J27" s="11"/>
      <c r="AK27" s="11"/>
    </row>
    <row r="28" spans="1:37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J28" s="11"/>
      <c r="AK28" s="11"/>
    </row>
    <row r="29" spans="1:37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J29" s="11"/>
      <c r="AK29" s="11"/>
    </row>
    <row r="30" spans="1:37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J30" s="11"/>
      <c r="AK30" s="11"/>
    </row>
    <row r="31" spans="1:37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J31" s="11"/>
      <c r="AK31" s="11"/>
    </row>
    <row r="32" spans="1:37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J32" s="11"/>
      <c r="AK32" s="11"/>
    </row>
    <row r="33" spans="1:37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J33" s="11"/>
      <c r="AK33" s="11"/>
    </row>
    <row r="34" spans="1:37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J34" s="11"/>
      <c r="AK34" s="11"/>
    </row>
    <row r="35" spans="1:37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11"/>
      <c r="AK35" s="11"/>
    </row>
  </sheetData>
  <sheetProtection/>
  <mergeCells count="35">
    <mergeCell ref="U5:U6"/>
    <mergeCell ref="T5:T6"/>
    <mergeCell ref="S5:S6"/>
    <mergeCell ref="R5:R6"/>
    <mergeCell ref="Q5:Q6"/>
    <mergeCell ref="V5:V6"/>
    <mergeCell ref="L5:L6"/>
    <mergeCell ref="M5:M6"/>
    <mergeCell ref="N5:N6"/>
    <mergeCell ref="D5:D6"/>
    <mergeCell ref="E5:E6"/>
    <mergeCell ref="G5:G6"/>
    <mergeCell ref="H5:H6"/>
    <mergeCell ref="I5:I6"/>
    <mergeCell ref="J5:J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A1">
      <selection activeCell="D20" sqref="D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8" width="10.66015625" style="0" customWidth="1"/>
    <col min="9" max="9" width="10.66015625" style="153" customWidth="1"/>
    <col min="10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1"/>
      <c r="B1" s="17"/>
      <c r="C1" s="17"/>
      <c r="D1" s="17"/>
      <c r="E1" s="17"/>
      <c r="F1" s="17"/>
      <c r="AD1" s="27" t="s">
        <v>262</v>
      </c>
    </row>
    <row r="2" spans="1:30" ht="19.5" customHeight="1">
      <c r="A2" s="31" t="s">
        <v>25</v>
      </c>
      <c r="B2" s="31"/>
      <c r="C2" s="31"/>
      <c r="D2" s="31"/>
      <c r="E2" s="31"/>
      <c r="F2" s="31"/>
      <c r="G2" s="31"/>
      <c r="H2" s="31"/>
      <c r="I2" s="15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1" ht="19.5" customHeight="1">
      <c r="A3" s="134" t="s">
        <v>0</v>
      </c>
      <c r="B3" s="32"/>
      <c r="C3" s="32"/>
      <c r="D3" s="32"/>
      <c r="E3" s="32"/>
      <c r="F3" s="19"/>
      <c r="G3" s="4"/>
      <c r="H3" s="4"/>
      <c r="I3" s="155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5" t="s">
        <v>14</v>
      </c>
      <c r="AE3" s="2"/>
    </row>
    <row r="4" spans="1:31" ht="19.5" customHeight="1">
      <c r="A4" s="219" t="s">
        <v>64</v>
      </c>
      <c r="B4" s="219"/>
      <c r="C4" s="219"/>
      <c r="D4" s="219"/>
      <c r="E4" s="219"/>
      <c r="F4" s="220" t="s">
        <v>61</v>
      </c>
      <c r="G4" s="185" t="s">
        <v>46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0" t="s">
        <v>7</v>
      </c>
      <c r="Y4" s="180"/>
      <c r="Z4" s="180"/>
      <c r="AA4" s="180"/>
      <c r="AB4" s="180"/>
      <c r="AC4" s="180"/>
      <c r="AD4" s="107"/>
      <c r="AE4" s="2"/>
    </row>
    <row r="5" spans="1:31" ht="19.5" customHeight="1">
      <c r="A5" s="35" t="s">
        <v>266</v>
      </c>
      <c r="B5" s="35"/>
      <c r="C5" s="35"/>
      <c r="D5" s="200" t="s">
        <v>111</v>
      </c>
      <c r="E5" s="200" t="s">
        <v>43</v>
      </c>
      <c r="F5" s="220"/>
      <c r="G5" s="220" t="s">
        <v>143</v>
      </c>
      <c r="H5" s="220" t="s">
        <v>223</v>
      </c>
      <c r="I5" s="220" t="s">
        <v>237</v>
      </c>
      <c r="J5" s="220" t="s">
        <v>236</v>
      </c>
      <c r="K5" s="220" t="s">
        <v>1</v>
      </c>
      <c r="L5" s="220" t="s">
        <v>243</v>
      </c>
      <c r="M5" s="220" t="s">
        <v>26</v>
      </c>
      <c r="N5" s="220" t="s">
        <v>132</v>
      </c>
      <c r="O5" s="220" t="s">
        <v>174</v>
      </c>
      <c r="P5" s="220" t="s">
        <v>127</v>
      </c>
      <c r="Q5" s="220" t="s">
        <v>83</v>
      </c>
      <c r="R5" s="220" t="s">
        <v>75</v>
      </c>
      <c r="S5" s="220" t="s">
        <v>208</v>
      </c>
      <c r="T5" s="220" t="s">
        <v>182</v>
      </c>
      <c r="U5" s="220" t="s">
        <v>29</v>
      </c>
      <c r="V5" s="220" t="s">
        <v>192</v>
      </c>
      <c r="W5" s="220" t="s">
        <v>46</v>
      </c>
      <c r="X5" s="220" t="s">
        <v>143</v>
      </c>
      <c r="Y5" s="220" t="s">
        <v>232</v>
      </c>
      <c r="Z5" s="220" t="s">
        <v>147</v>
      </c>
      <c r="AA5" s="220" t="s">
        <v>171</v>
      </c>
      <c r="AB5" s="220" t="s">
        <v>211</v>
      </c>
      <c r="AC5" s="220" t="s">
        <v>102</v>
      </c>
      <c r="AD5" s="200" t="s">
        <v>7</v>
      </c>
      <c r="AE5" s="2"/>
    </row>
    <row r="6" spans="1:31" ht="30.75" customHeight="1">
      <c r="A6" s="147" t="s">
        <v>108</v>
      </c>
      <c r="B6" s="148" t="s">
        <v>189</v>
      </c>
      <c r="C6" s="147" t="s">
        <v>185</v>
      </c>
      <c r="D6" s="200"/>
      <c r="E6" s="20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00"/>
      <c r="AE6" s="2"/>
    </row>
    <row r="7" spans="1:31" ht="19.5" customHeight="1">
      <c r="A7" s="140"/>
      <c r="B7" s="140"/>
      <c r="C7" s="140"/>
      <c r="D7" s="140"/>
      <c r="E7" s="140" t="s">
        <v>61</v>
      </c>
      <c r="F7" s="166">
        <f>SUM(G7,X7)</f>
        <v>132260</v>
      </c>
      <c r="G7" s="166">
        <f>SUM(H7:AD7)</f>
        <v>132260</v>
      </c>
      <c r="H7" s="166"/>
      <c r="I7" s="166">
        <f>SUM(I17,I13,I8)</f>
        <v>132260</v>
      </c>
      <c r="J7" s="166">
        <f aca="true" t="shared" si="0" ref="J7:AD7">SUM(J17,J13,J8)</f>
        <v>0</v>
      </c>
      <c r="K7" s="166">
        <f t="shared" si="0"/>
        <v>0</v>
      </c>
      <c r="L7" s="166">
        <f t="shared" si="0"/>
        <v>0</v>
      </c>
      <c r="M7" s="166">
        <f t="shared" si="0"/>
        <v>0</v>
      </c>
      <c r="N7" s="166">
        <f t="shared" si="0"/>
        <v>0</v>
      </c>
      <c r="O7" s="166">
        <f t="shared" si="0"/>
        <v>0</v>
      </c>
      <c r="P7" s="166">
        <f t="shared" si="0"/>
        <v>0</v>
      </c>
      <c r="Q7" s="166">
        <f t="shared" si="0"/>
        <v>0</v>
      </c>
      <c r="R7" s="166">
        <f t="shared" si="0"/>
        <v>0</v>
      </c>
      <c r="S7" s="166">
        <f t="shared" si="0"/>
        <v>0</v>
      </c>
      <c r="T7" s="166">
        <f t="shared" si="0"/>
        <v>0</v>
      </c>
      <c r="U7" s="166">
        <f t="shared" si="0"/>
        <v>0</v>
      </c>
      <c r="V7" s="166">
        <f t="shared" si="0"/>
        <v>0</v>
      </c>
      <c r="W7" s="166">
        <f t="shared" si="0"/>
        <v>0</v>
      </c>
      <c r="X7" s="166">
        <f t="shared" si="0"/>
        <v>0</v>
      </c>
      <c r="Y7" s="166">
        <f t="shared" si="0"/>
        <v>0</v>
      </c>
      <c r="Z7" s="166">
        <f t="shared" si="0"/>
        <v>0</v>
      </c>
      <c r="AA7" s="166">
        <f t="shared" si="0"/>
        <v>0</v>
      </c>
      <c r="AB7" s="166">
        <f t="shared" si="0"/>
        <v>0</v>
      </c>
      <c r="AC7" s="166">
        <f t="shared" si="0"/>
        <v>0</v>
      </c>
      <c r="AD7" s="67">
        <f t="shared" si="0"/>
        <v>0</v>
      </c>
      <c r="AE7" s="29"/>
    </row>
    <row r="8" spans="1:31" ht="19.5" customHeight="1">
      <c r="A8" s="140" t="s">
        <v>272</v>
      </c>
      <c r="B8" s="140"/>
      <c r="C8" s="140"/>
      <c r="D8" s="122" t="s">
        <v>405</v>
      </c>
      <c r="E8" s="142" t="s">
        <v>324</v>
      </c>
      <c r="F8" s="166"/>
      <c r="G8" s="166">
        <f aca="true" t="shared" si="1" ref="G8:G19">SUM(H8:AD8)</f>
        <v>132260</v>
      </c>
      <c r="H8" s="166"/>
      <c r="I8" s="166">
        <f>SUM(I9:I12)</f>
        <v>132260</v>
      </c>
      <c r="J8" s="166">
        <f aca="true" t="shared" si="2" ref="J8:AD8">SUM(J9:J12)</f>
        <v>0</v>
      </c>
      <c r="K8" s="166">
        <f t="shared" si="2"/>
        <v>0</v>
      </c>
      <c r="L8" s="166">
        <f t="shared" si="2"/>
        <v>0</v>
      </c>
      <c r="M8" s="166">
        <f t="shared" si="2"/>
        <v>0</v>
      </c>
      <c r="N8" s="166">
        <f t="shared" si="2"/>
        <v>0</v>
      </c>
      <c r="O8" s="166">
        <f t="shared" si="2"/>
        <v>0</v>
      </c>
      <c r="P8" s="166">
        <f t="shared" si="2"/>
        <v>0</v>
      </c>
      <c r="Q8" s="166">
        <f t="shared" si="2"/>
        <v>0</v>
      </c>
      <c r="R8" s="166">
        <f t="shared" si="2"/>
        <v>0</v>
      </c>
      <c r="S8" s="166">
        <f t="shared" si="2"/>
        <v>0</v>
      </c>
      <c r="T8" s="166">
        <f t="shared" si="2"/>
        <v>0</v>
      </c>
      <c r="U8" s="166">
        <f t="shared" si="2"/>
        <v>0</v>
      </c>
      <c r="V8" s="166">
        <f t="shared" si="2"/>
        <v>0</v>
      </c>
      <c r="W8" s="166">
        <f t="shared" si="2"/>
        <v>0</v>
      </c>
      <c r="X8" s="166">
        <f t="shared" si="2"/>
        <v>0</v>
      </c>
      <c r="Y8" s="166">
        <f t="shared" si="2"/>
        <v>0</v>
      </c>
      <c r="Z8" s="166">
        <f t="shared" si="2"/>
        <v>0</v>
      </c>
      <c r="AA8" s="166">
        <f t="shared" si="2"/>
        <v>0</v>
      </c>
      <c r="AB8" s="166">
        <f t="shared" si="2"/>
        <v>0</v>
      </c>
      <c r="AC8" s="166">
        <f t="shared" si="2"/>
        <v>0</v>
      </c>
      <c r="AD8" s="67">
        <f t="shared" si="2"/>
        <v>0</v>
      </c>
      <c r="AE8" s="4"/>
    </row>
    <row r="9" spans="1:31" ht="19.5" customHeight="1">
      <c r="A9" s="140" t="s">
        <v>272</v>
      </c>
      <c r="B9" s="140" t="s">
        <v>273</v>
      </c>
      <c r="C9" s="140"/>
      <c r="D9" s="122" t="s">
        <v>405</v>
      </c>
      <c r="E9" s="168" t="s">
        <v>353</v>
      </c>
      <c r="F9" s="166"/>
      <c r="G9" s="166">
        <f t="shared" si="1"/>
        <v>0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67"/>
      <c r="AE9" s="12"/>
    </row>
    <row r="10" spans="1:31" ht="19.5" customHeight="1">
      <c r="A10" s="167" t="s">
        <v>381</v>
      </c>
      <c r="B10" s="167" t="s">
        <v>397</v>
      </c>
      <c r="C10" s="167" t="s">
        <v>354</v>
      </c>
      <c r="D10" s="122" t="s">
        <v>405</v>
      </c>
      <c r="E10" s="167" t="s">
        <v>385</v>
      </c>
      <c r="F10" s="166"/>
      <c r="G10" s="166">
        <f t="shared" si="1"/>
        <v>0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67"/>
      <c r="AE10" s="12"/>
    </row>
    <row r="11" spans="1:31" ht="19.5" customHeight="1">
      <c r="A11" s="140" t="s">
        <v>272</v>
      </c>
      <c r="B11" s="140" t="s">
        <v>273</v>
      </c>
      <c r="C11" s="140" t="s">
        <v>274</v>
      </c>
      <c r="D11" s="122" t="s">
        <v>405</v>
      </c>
      <c r="E11" s="142" t="s">
        <v>325</v>
      </c>
      <c r="F11" s="166"/>
      <c r="G11" s="166">
        <f t="shared" si="1"/>
        <v>132260</v>
      </c>
      <c r="H11" s="166"/>
      <c r="I11" s="166">
        <v>132260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67"/>
      <c r="AE11" s="12"/>
    </row>
    <row r="12" spans="1:31" ht="19.5" customHeight="1">
      <c r="A12" s="140" t="s">
        <v>272</v>
      </c>
      <c r="B12" s="140" t="s">
        <v>278</v>
      </c>
      <c r="C12" s="140" t="s">
        <v>278</v>
      </c>
      <c r="D12" s="122" t="s">
        <v>405</v>
      </c>
      <c r="E12" s="140" t="s">
        <v>326</v>
      </c>
      <c r="F12" s="166"/>
      <c r="G12" s="166">
        <f t="shared" si="1"/>
        <v>0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67"/>
      <c r="AE12" s="12"/>
    </row>
    <row r="13" spans="1:31" ht="19.5" customHeight="1">
      <c r="A13" s="140" t="s">
        <v>272</v>
      </c>
      <c r="B13" s="140" t="s">
        <v>282</v>
      </c>
      <c r="C13" s="140" t="s">
        <v>280</v>
      </c>
      <c r="D13" s="122" t="s">
        <v>405</v>
      </c>
      <c r="E13" s="140" t="s">
        <v>327</v>
      </c>
      <c r="F13" s="166"/>
      <c r="G13" s="166">
        <f t="shared" si="1"/>
        <v>0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67"/>
      <c r="AE13" s="12"/>
    </row>
    <row r="14" spans="1:31" ht="19.5" customHeight="1">
      <c r="A14" s="140" t="s">
        <v>281</v>
      </c>
      <c r="B14" s="140"/>
      <c r="C14" s="140"/>
      <c r="D14" s="122" t="s">
        <v>405</v>
      </c>
      <c r="E14" s="140" t="s">
        <v>328</v>
      </c>
      <c r="F14" s="166"/>
      <c r="G14" s="166">
        <f t="shared" si="1"/>
        <v>0</v>
      </c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67"/>
      <c r="AE14" s="12"/>
    </row>
    <row r="15" spans="1:31" ht="19.5" customHeight="1">
      <c r="A15" s="140" t="s">
        <v>281</v>
      </c>
      <c r="B15" s="140" t="s">
        <v>282</v>
      </c>
      <c r="C15" s="140"/>
      <c r="D15" s="122" t="s">
        <v>405</v>
      </c>
      <c r="E15" s="140" t="s">
        <v>329</v>
      </c>
      <c r="F15" s="166"/>
      <c r="G15" s="166">
        <f t="shared" si="1"/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67"/>
      <c r="AE15" s="12"/>
    </row>
    <row r="16" spans="1:31" ht="19.5" customHeight="1">
      <c r="A16" s="140" t="s">
        <v>281</v>
      </c>
      <c r="B16" s="140" t="s">
        <v>282</v>
      </c>
      <c r="C16" s="140" t="s">
        <v>273</v>
      </c>
      <c r="D16" s="122" t="s">
        <v>405</v>
      </c>
      <c r="E16" s="140" t="s">
        <v>330</v>
      </c>
      <c r="F16" s="166"/>
      <c r="G16" s="166">
        <f t="shared" si="1"/>
        <v>0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67"/>
      <c r="AE16" s="12"/>
    </row>
    <row r="17" spans="1:31" ht="19.5" customHeight="1">
      <c r="A17" s="140" t="s">
        <v>281</v>
      </c>
      <c r="B17" s="140" t="s">
        <v>282</v>
      </c>
      <c r="C17" s="140" t="s">
        <v>284</v>
      </c>
      <c r="D17" s="122" t="s">
        <v>405</v>
      </c>
      <c r="E17" s="140" t="s">
        <v>331</v>
      </c>
      <c r="F17" s="166"/>
      <c r="G17" s="166">
        <f t="shared" si="1"/>
        <v>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67"/>
      <c r="AE17" s="12"/>
    </row>
    <row r="18" spans="1:31" ht="19.5" customHeight="1">
      <c r="A18" s="140" t="s">
        <v>378</v>
      </c>
      <c r="B18" s="140"/>
      <c r="C18" s="140"/>
      <c r="D18" s="122" t="s">
        <v>405</v>
      </c>
      <c r="E18" s="140" t="s">
        <v>394</v>
      </c>
      <c r="F18" s="166"/>
      <c r="G18" s="166">
        <f t="shared" si="1"/>
        <v>0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67"/>
      <c r="AE18" s="12"/>
    </row>
    <row r="19" spans="1:31" ht="19.5" customHeight="1">
      <c r="A19" s="140" t="s">
        <v>391</v>
      </c>
      <c r="B19" s="140" t="s">
        <v>379</v>
      </c>
      <c r="C19" s="140"/>
      <c r="D19" s="122" t="s">
        <v>405</v>
      </c>
      <c r="E19" s="140" t="s">
        <v>395</v>
      </c>
      <c r="F19" s="166"/>
      <c r="G19" s="166">
        <f t="shared" si="1"/>
        <v>0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67"/>
      <c r="AE19" s="12"/>
    </row>
    <row r="20" spans="1:31" ht="19.5" customHeight="1">
      <c r="A20" s="140" t="s">
        <v>392</v>
      </c>
      <c r="B20" s="140" t="s">
        <v>358</v>
      </c>
      <c r="C20" s="140" t="s">
        <v>393</v>
      </c>
      <c r="D20" s="122" t="s">
        <v>405</v>
      </c>
      <c r="E20" s="140" t="s">
        <v>396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50"/>
      <c r="AE20" s="12"/>
    </row>
    <row r="21" spans="1:31" ht="19.5" customHeight="1">
      <c r="A21" s="140" t="s">
        <v>286</v>
      </c>
      <c r="B21" s="140"/>
      <c r="C21" s="140"/>
      <c r="D21" s="122" t="s">
        <v>405</v>
      </c>
      <c r="E21" s="140" t="s">
        <v>332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50"/>
      <c r="AE21" s="12"/>
    </row>
    <row r="22" spans="1:31" ht="19.5" customHeight="1">
      <c r="A22" s="140" t="s">
        <v>286</v>
      </c>
      <c r="B22" s="140" t="s">
        <v>287</v>
      </c>
      <c r="C22" s="140"/>
      <c r="D22" s="122" t="s">
        <v>405</v>
      </c>
      <c r="E22" s="140" t="s">
        <v>333</v>
      </c>
      <c r="F22" s="150"/>
      <c r="G22" s="150"/>
      <c r="H22" s="150"/>
      <c r="I22" s="156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2"/>
    </row>
    <row r="23" spans="1:31" ht="19.5" customHeight="1">
      <c r="A23" s="140" t="s">
        <v>286</v>
      </c>
      <c r="B23" s="140" t="s">
        <v>287</v>
      </c>
      <c r="C23" s="140" t="s">
        <v>273</v>
      </c>
      <c r="D23" s="122" t="s">
        <v>405</v>
      </c>
      <c r="E23" s="140" t="s">
        <v>334</v>
      </c>
      <c r="F23" s="178"/>
      <c r="G23" s="143"/>
      <c r="H23" s="143"/>
      <c r="I23" s="179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1"/>
    </row>
    <row r="24" spans="1:31" ht="19.5" customHeight="1">
      <c r="A24" s="10"/>
      <c r="B24" s="10"/>
      <c r="C24" s="10"/>
      <c r="D24" s="10"/>
      <c r="E24" s="10"/>
      <c r="F24" s="1"/>
      <c r="G24" s="11"/>
      <c r="H24" s="11"/>
      <c r="I24" s="15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W24" s="11"/>
      <c r="X24" s="11"/>
      <c r="Y24" s="11"/>
      <c r="Z24" s="11"/>
      <c r="AA24" s="11"/>
      <c r="AB24" s="11"/>
      <c r="AD24" s="11"/>
      <c r="AE24" s="11"/>
    </row>
    <row r="25" spans="1:31" ht="19.5" customHeight="1">
      <c r="A25" s="10"/>
      <c r="B25" s="10"/>
      <c r="C25" s="10"/>
      <c r="D25" s="10"/>
      <c r="E25" s="10"/>
      <c r="F25" s="1"/>
      <c r="G25" s="11"/>
      <c r="H25" s="11"/>
      <c r="I25" s="15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W25" s="11"/>
      <c r="X25" s="11"/>
      <c r="Y25" s="11"/>
      <c r="Z25" s="11"/>
      <c r="AA25" s="11"/>
      <c r="AB25" s="11"/>
      <c r="AD25" s="11"/>
      <c r="AE25" s="11"/>
    </row>
    <row r="26" spans="1:31" ht="19.5" customHeight="1">
      <c r="A26" s="10"/>
      <c r="B26" s="10"/>
      <c r="C26" s="10"/>
      <c r="D26" s="10"/>
      <c r="E26" s="10"/>
      <c r="F26" s="1"/>
      <c r="G26" s="11"/>
      <c r="H26" s="11"/>
      <c r="I26" s="158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W26" s="11"/>
      <c r="X26" s="11"/>
      <c r="Y26" s="11"/>
      <c r="Z26" s="11"/>
      <c r="AA26" s="11"/>
      <c r="AB26" s="11"/>
      <c r="AD26" s="11"/>
      <c r="AE26" s="11"/>
    </row>
    <row r="27" spans="1:31" ht="19.5" customHeight="1">
      <c r="A27" s="10"/>
      <c r="B27" s="10"/>
      <c r="C27" s="10"/>
      <c r="D27" s="10"/>
      <c r="E27" s="10"/>
      <c r="F27" s="1"/>
      <c r="G27" s="11"/>
      <c r="H27" s="11"/>
      <c r="I27" s="15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W27" s="11"/>
      <c r="X27" s="11"/>
      <c r="Y27" s="11"/>
      <c r="Z27" s="11"/>
      <c r="AA27" s="11"/>
      <c r="AB27" s="11"/>
      <c r="AD27" s="11"/>
      <c r="AE27" s="11"/>
    </row>
    <row r="28" spans="1:31" ht="19.5" customHeight="1">
      <c r="A28" s="10"/>
      <c r="B28" s="10"/>
      <c r="C28" s="10"/>
      <c r="D28" s="10"/>
      <c r="E28" s="10"/>
      <c r="F28" s="1"/>
      <c r="G28" s="11"/>
      <c r="H28" s="11"/>
      <c r="I28" s="158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W28" s="11"/>
      <c r="X28" s="11"/>
      <c r="Y28" s="11"/>
      <c r="Z28" s="11"/>
      <c r="AA28" s="11"/>
      <c r="AB28" s="11"/>
      <c r="AD28" s="11"/>
      <c r="AE28" s="11"/>
    </row>
    <row r="29" spans="1:31" ht="19.5" customHeight="1">
      <c r="A29" s="10"/>
      <c r="B29" s="10"/>
      <c r="C29" s="10"/>
      <c r="D29" s="10"/>
      <c r="E29" s="10"/>
      <c r="F29" s="1"/>
      <c r="G29" s="11"/>
      <c r="H29" s="11"/>
      <c r="I29" s="158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W29" s="11"/>
      <c r="X29" s="11"/>
      <c r="Y29" s="11"/>
      <c r="Z29" s="11"/>
      <c r="AA29" s="11"/>
      <c r="AB29" s="11"/>
      <c r="AD29" s="11"/>
      <c r="AE29" s="11"/>
    </row>
    <row r="30" spans="1:31" ht="19.5" customHeight="1">
      <c r="A30" s="10"/>
      <c r="B30" s="10"/>
      <c r="C30" s="10"/>
      <c r="D30" s="10"/>
      <c r="E30" s="10"/>
      <c r="F30" s="1"/>
      <c r="G30" s="11"/>
      <c r="H30" s="11"/>
      <c r="I30" s="158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W30" s="11"/>
      <c r="X30" s="11"/>
      <c r="Y30" s="11"/>
      <c r="Z30" s="11"/>
      <c r="AA30" s="11"/>
      <c r="AB30" s="11"/>
      <c r="AD30" s="11"/>
      <c r="AE30" s="11"/>
    </row>
    <row r="31" spans="1:31" ht="19.5" customHeight="1">
      <c r="A31" s="10"/>
      <c r="B31" s="10"/>
      <c r="C31" s="10"/>
      <c r="D31" s="10"/>
      <c r="E31" s="10"/>
      <c r="F31" s="1"/>
      <c r="G31" s="11"/>
      <c r="H31" s="11"/>
      <c r="I31" s="15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W31" s="11"/>
      <c r="X31" s="11"/>
      <c r="Y31" s="11"/>
      <c r="Z31" s="11"/>
      <c r="AA31" s="11"/>
      <c r="AB31" s="11"/>
      <c r="AD31" s="11"/>
      <c r="AE31" s="11"/>
    </row>
    <row r="32" spans="1:31" ht="19.5" customHeight="1">
      <c r="A32" s="10"/>
      <c r="B32" s="10"/>
      <c r="C32" s="10"/>
      <c r="D32" s="10"/>
      <c r="E32" s="10"/>
      <c r="F32" s="1"/>
      <c r="G32" s="11"/>
      <c r="H32" s="11"/>
      <c r="I32" s="15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W32" s="11"/>
      <c r="X32" s="11"/>
      <c r="Y32" s="11"/>
      <c r="Z32" s="11"/>
      <c r="AA32" s="11"/>
      <c r="AB32" s="11"/>
      <c r="AD32" s="11"/>
      <c r="AE32" s="11"/>
    </row>
    <row r="33" spans="1:31" ht="19.5" customHeight="1">
      <c r="A33" s="10"/>
      <c r="B33" s="10"/>
      <c r="C33" s="10"/>
      <c r="D33" s="10"/>
      <c r="E33" s="10"/>
      <c r="F33" s="1"/>
      <c r="G33" s="11"/>
      <c r="H33" s="11"/>
      <c r="I33" s="15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W33" s="11"/>
      <c r="X33" s="11"/>
      <c r="Y33" s="11"/>
      <c r="Z33" s="11"/>
      <c r="AA33" s="11"/>
      <c r="AB33" s="11"/>
      <c r="AD33" s="11"/>
      <c r="AE33" s="11"/>
    </row>
    <row r="34" spans="1:31" ht="19.5" customHeight="1">
      <c r="A34" s="10"/>
      <c r="B34" s="10"/>
      <c r="C34" s="10"/>
      <c r="D34" s="10"/>
      <c r="E34" s="10"/>
      <c r="F34" s="1"/>
      <c r="G34" s="11"/>
      <c r="H34" s="11"/>
      <c r="I34" s="15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W34" s="11"/>
      <c r="X34" s="11"/>
      <c r="Y34" s="11"/>
      <c r="Z34" s="11"/>
      <c r="AA34" s="11"/>
      <c r="AB34" s="11"/>
      <c r="AD34" s="11"/>
      <c r="AE34" s="11"/>
    </row>
    <row r="35" spans="1:31" ht="19.5" customHeight="1">
      <c r="A35" s="10"/>
      <c r="B35" s="10"/>
      <c r="C35" s="10"/>
      <c r="D35" s="10"/>
      <c r="E35" s="10"/>
      <c r="F35" s="1"/>
      <c r="G35" s="11"/>
      <c r="H35" s="11"/>
      <c r="I35" s="158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11"/>
      <c r="X35" s="11"/>
      <c r="Y35" s="11"/>
      <c r="Z35" s="11"/>
      <c r="AA35" s="11"/>
      <c r="AB35" s="11"/>
      <c r="AD35" s="11"/>
      <c r="AE35" s="11"/>
    </row>
  </sheetData>
  <sheetProtection/>
  <mergeCells count="28">
    <mergeCell ref="T5:T6"/>
    <mergeCell ref="W5:W6"/>
    <mergeCell ref="Q5:Q6"/>
    <mergeCell ref="R5:R6"/>
    <mergeCell ref="AC5:AC6"/>
    <mergeCell ref="D5:D6"/>
    <mergeCell ref="E5:E6"/>
    <mergeCell ref="G5:G6"/>
    <mergeCell ref="H5:H6"/>
    <mergeCell ref="I5:I6"/>
    <mergeCell ref="J5:J6"/>
    <mergeCell ref="S5:S6"/>
    <mergeCell ref="K5:K6"/>
    <mergeCell ref="L5:L6"/>
    <mergeCell ref="M5:M6"/>
    <mergeCell ref="N5:N6"/>
    <mergeCell ref="O5:O6"/>
    <mergeCell ref="P5:P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zoomScalePageLayoutView="0" workbookViewId="0" topLeftCell="A1">
      <selection activeCell="J11" sqref="J11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54"/>
      <c r="B1" s="76"/>
      <c r="C1" s="55"/>
      <c r="D1" s="55"/>
      <c r="E1" s="55"/>
      <c r="F1" s="56" t="s">
        <v>69</v>
      </c>
      <c r="G1" s="57"/>
      <c r="H1" s="57"/>
      <c r="I1" s="57"/>
    </row>
    <row r="2" spans="1:9" ht="22.5" customHeight="1">
      <c r="A2" s="106" t="s">
        <v>120</v>
      </c>
      <c r="B2" s="103"/>
      <c r="C2" s="104"/>
      <c r="D2" s="104"/>
      <c r="E2" s="104"/>
      <c r="F2" s="104"/>
      <c r="G2" s="57"/>
      <c r="H2" s="57"/>
      <c r="I2" s="57"/>
    </row>
    <row r="3" spans="1:9" ht="12.75" customHeight="1">
      <c r="A3" s="111" t="s">
        <v>0</v>
      </c>
      <c r="B3" s="76"/>
      <c r="C3" s="76"/>
      <c r="D3" s="75"/>
      <c r="E3" s="75"/>
      <c r="F3" s="84" t="s">
        <v>430</v>
      </c>
      <c r="G3" s="57"/>
      <c r="H3" s="57"/>
      <c r="I3" s="57"/>
    </row>
    <row r="4" spans="1:9" ht="21.75" customHeight="1">
      <c r="A4" s="105" t="s">
        <v>266</v>
      </c>
      <c r="B4" s="105"/>
      <c r="C4" s="105"/>
      <c r="D4" s="230" t="s">
        <v>111</v>
      </c>
      <c r="E4" s="200" t="s">
        <v>49</v>
      </c>
      <c r="F4" s="200" t="s">
        <v>219</v>
      </c>
      <c r="G4" s="57"/>
      <c r="H4" s="57"/>
      <c r="I4" s="57"/>
    </row>
    <row r="5" spans="1:9" ht="21.75" customHeight="1">
      <c r="A5" s="48" t="s">
        <v>108</v>
      </c>
      <c r="B5" s="48" t="s">
        <v>189</v>
      </c>
      <c r="C5" s="48" t="s">
        <v>185</v>
      </c>
      <c r="D5" s="230"/>
      <c r="E5" s="200"/>
      <c r="F5" s="200"/>
      <c r="G5" s="57"/>
      <c r="H5" s="57"/>
      <c r="I5" s="57"/>
    </row>
    <row r="6" spans="1:9" ht="21.75" customHeight="1">
      <c r="A6" s="140"/>
      <c r="B6" s="140"/>
      <c r="C6" s="140"/>
      <c r="D6" s="141"/>
      <c r="E6" s="140" t="s">
        <v>61</v>
      </c>
      <c r="F6" s="67">
        <f>SUM(F8,F11,F14)</f>
        <v>4136600</v>
      </c>
      <c r="G6" s="57"/>
      <c r="H6" s="57"/>
      <c r="I6" s="57"/>
    </row>
    <row r="7" spans="1:9" ht="21.75" customHeight="1">
      <c r="A7" s="140"/>
      <c r="B7" s="140"/>
      <c r="C7" s="140"/>
      <c r="D7" s="122" t="s">
        <v>405</v>
      </c>
      <c r="E7" s="140" t="s">
        <v>270</v>
      </c>
      <c r="F7" s="67"/>
      <c r="G7" s="57"/>
      <c r="H7" s="57"/>
      <c r="I7" s="57"/>
    </row>
    <row r="8" spans="1:9" ht="21.75" customHeight="1">
      <c r="A8" s="140" t="s">
        <v>272</v>
      </c>
      <c r="B8" s="140" t="s">
        <v>273</v>
      </c>
      <c r="C8" s="167" t="s">
        <v>354</v>
      </c>
      <c r="D8" s="122" t="s">
        <v>405</v>
      </c>
      <c r="E8" s="167" t="s">
        <v>356</v>
      </c>
      <c r="F8" s="67">
        <f>SUM(F9:F10)</f>
        <v>118600</v>
      </c>
      <c r="G8" s="57"/>
      <c r="H8" s="57"/>
      <c r="I8" s="57"/>
    </row>
    <row r="9" spans="1:9" ht="21.75" customHeight="1">
      <c r="A9" s="140" t="s">
        <v>272</v>
      </c>
      <c r="B9" s="140" t="s">
        <v>273</v>
      </c>
      <c r="C9" s="167" t="s">
        <v>354</v>
      </c>
      <c r="D9" s="122" t="s">
        <v>405</v>
      </c>
      <c r="E9" s="167" t="s">
        <v>355</v>
      </c>
      <c r="F9" s="67">
        <v>110000</v>
      </c>
      <c r="G9" s="57"/>
      <c r="H9" s="57"/>
      <c r="I9" s="57"/>
    </row>
    <row r="10" spans="1:9" ht="21.75" customHeight="1">
      <c r="A10" s="140" t="s">
        <v>272</v>
      </c>
      <c r="B10" s="140" t="s">
        <v>273</v>
      </c>
      <c r="C10" s="167" t="s">
        <v>354</v>
      </c>
      <c r="D10" s="122" t="s">
        <v>405</v>
      </c>
      <c r="E10" s="167" t="s">
        <v>361</v>
      </c>
      <c r="F10" s="67">
        <v>8600</v>
      </c>
      <c r="G10" s="57"/>
      <c r="H10" s="57"/>
      <c r="I10" s="57"/>
    </row>
    <row r="11" spans="1:9" ht="21.75" customHeight="1">
      <c r="A11" s="140" t="s">
        <v>272</v>
      </c>
      <c r="B11" s="140" t="s">
        <v>273</v>
      </c>
      <c r="C11" s="140" t="s">
        <v>274</v>
      </c>
      <c r="D11" s="122" t="s">
        <v>405</v>
      </c>
      <c r="E11" s="168" t="s">
        <v>357</v>
      </c>
      <c r="F11" s="67">
        <f>SUM(F12:F13)</f>
        <v>1720000</v>
      </c>
      <c r="G11" s="57"/>
      <c r="H11" s="57"/>
      <c r="I11" s="57"/>
    </row>
    <row r="12" spans="1:9" ht="21.75" customHeight="1">
      <c r="A12" s="140" t="s">
        <v>272</v>
      </c>
      <c r="B12" s="140" t="s">
        <v>273</v>
      </c>
      <c r="C12" s="140" t="s">
        <v>274</v>
      </c>
      <c r="D12" s="122" t="s">
        <v>405</v>
      </c>
      <c r="E12" s="140" t="s">
        <v>275</v>
      </c>
      <c r="F12" s="67">
        <v>1200000</v>
      </c>
      <c r="G12" s="57"/>
      <c r="H12" s="57"/>
      <c r="I12" s="57"/>
    </row>
    <row r="13" spans="1:9" ht="21.75" customHeight="1">
      <c r="A13" s="140" t="s">
        <v>272</v>
      </c>
      <c r="B13" s="140" t="s">
        <v>273</v>
      </c>
      <c r="C13" s="140" t="s">
        <v>274</v>
      </c>
      <c r="D13" s="122" t="s">
        <v>405</v>
      </c>
      <c r="E13" s="140" t="s">
        <v>276</v>
      </c>
      <c r="F13" s="67">
        <v>520000</v>
      </c>
      <c r="G13" s="57"/>
      <c r="H13" s="57"/>
      <c r="I13" s="57"/>
    </row>
    <row r="14" spans="1:9" ht="21.75" customHeight="1">
      <c r="A14" s="140">
        <v>213</v>
      </c>
      <c r="B14" s="167" t="s">
        <v>358</v>
      </c>
      <c r="C14" s="167" t="s">
        <v>359</v>
      </c>
      <c r="D14" s="122" t="s">
        <v>405</v>
      </c>
      <c r="E14" s="167" t="s">
        <v>360</v>
      </c>
      <c r="F14" s="67">
        <f>SUM(F15:F16)</f>
        <v>2298000</v>
      </c>
      <c r="G14" s="57"/>
      <c r="H14" s="57"/>
      <c r="I14" s="57"/>
    </row>
    <row r="15" spans="1:9" ht="21.75" customHeight="1">
      <c r="A15" s="140">
        <v>213</v>
      </c>
      <c r="B15" s="167" t="s">
        <v>358</v>
      </c>
      <c r="C15" s="167" t="s">
        <v>359</v>
      </c>
      <c r="D15" s="122" t="s">
        <v>405</v>
      </c>
      <c r="E15" s="167" t="s">
        <v>362</v>
      </c>
      <c r="F15" s="67">
        <v>969900</v>
      </c>
      <c r="G15" s="57"/>
      <c r="H15" s="57"/>
      <c r="I15" s="57"/>
    </row>
    <row r="16" spans="1:9" ht="21.75" customHeight="1">
      <c r="A16" s="140">
        <v>213</v>
      </c>
      <c r="B16" s="167" t="s">
        <v>358</v>
      </c>
      <c r="C16" s="167" t="s">
        <v>359</v>
      </c>
      <c r="D16" s="122" t="s">
        <v>405</v>
      </c>
      <c r="E16" s="167" t="s">
        <v>363</v>
      </c>
      <c r="F16" s="67">
        <v>1328100</v>
      </c>
      <c r="G16" s="57"/>
      <c r="H16" s="57"/>
      <c r="I16" s="57"/>
    </row>
    <row r="17" spans="1:9" ht="21.75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54"/>
      <c r="B1" s="55"/>
      <c r="C1" s="75"/>
      <c r="D1" s="75"/>
      <c r="E1" s="75"/>
      <c r="F1" s="55"/>
      <c r="G1" s="55"/>
      <c r="H1" s="56" t="s">
        <v>112</v>
      </c>
      <c r="I1" s="57"/>
      <c r="J1" s="57"/>
      <c r="K1" s="57"/>
    </row>
    <row r="2" spans="1:11" ht="24.75" customHeight="1">
      <c r="A2" s="58" t="s">
        <v>207</v>
      </c>
      <c r="B2" s="58"/>
      <c r="C2" s="77"/>
      <c r="D2" s="77"/>
      <c r="E2" s="77"/>
      <c r="F2" s="58"/>
      <c r="G2" s="58"/>
      <c r="H2" s="58"/>
      <c r="I2" s="57"/>
      <c r="J2" s="57"/>
      <c r="K2" s="57"/>
    </row>
    <row r="3" spans="1:11" ht="24.75" customHeight="1">
      <c r="A3" s="54" t="s">
        <v>0</v>
      </c>
      <c r="B3" s="54"/>
      <c r="C3" s="76"/>
      <c r="D3" s="76"/>
      <c r="E3" s="76"/>
      <c r="F3" s="75"/>
      <c r="G3" s="75"/>
      <c r="H3" s="84" t="s">
        <v>14</v>
      </c>
      <c r="I3" s="57"/>
      <c r="J3" s="57"/>
      <c r="K3" s="57"/>
    </row>
    <row r="4" spans="1:11" ht="21.75" customHeight="1">
      <c r="A4" s="86" t="s">
        <v>60</v>
      </c>
      <c r="B4" s="86"/>
      <c r="C4" s="86"/>
      <c r="D4" s="86"/>
      <c r="E4" s="87"/>
      <c r="F4" s="223" t="s">
        <v>61</v>
      </c>
      <c r="G4" s="223" t="s">
        <v>22</v>
      </c>
      <c r="H4" s="200" t="s">
        <v>157</v>
      </c>
      <c r="I4" s="57"/>
      <c r="J4" s="57"/>
      <c r="K4" s="57"/>
    </row>
    <row r="5" spans="1:11" ht="47.25" customHeight="1">
      <c r="A5" s="85" t="s">
        <v>108</v>
      </c>
      <c r="B5" s="85" t="s">
        <v>189</v>
      </c>
      <c r="C5" s="85" t="s">
        <v>185</v>
      </c>
      <c r="D5" s="85" t="s">
        <v>129</v>
      </c>
      <c r="E5" s="85" t="s">
        <v>101</v>
      </c>
      <c r="F5" s="223"/>
      <c r="G5" s="223"/>
      <c r="H5" s="200"/>
      <c r="I5" s="57"/>
      <c r="J5" s="57"/>
      <c r="K5" s="57"/>
    </row>
    <row r="6" spans="1:11" ht="24.75" customHeight="1">
      <c r="A6" s="128"/>
      <c r="B6" s="122"/>
      <c r="C6" s="124"/>
      <c r="D6" s="123"/>
      <c r="E6" s="124"/>
      <c r="F6" s="127"/>
      <c r="G6" s="125"/>
      <c r="H6" s="126"/>
      <c r="I6" s="57"/>
      <c r="J6" s="57"/>
      <c r="K6" s="57"/>
    </row>
    <row r="7" spans="1:11" ht="24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24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24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24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24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24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24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4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24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24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24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54"/>
      <c r="B1" s="55"/>
      <c r="C1" s="75"/>
      <c r="D1" s="75"/>
      <c r="E1" s="75"/>
      <c r="F1" s="55"/>
      <c r="G1" s="55"/>
      <c r="H1" s="56" t="s">
        <v>48</v>
      </c>
      <c r="I1" s="57"/>
      <c r="J1" s="57"/>
      <c r="K1" s="57"/>
    </row>
    <row r="2" spans="1:11" ht="24.75" customHeight="1">
      <c r="A2" s="58" t="s">
        <v>191</v>
      </c>
      <c r="B2" s="58"/>
      <c r="C2" s="77"/>
      <c r="D2" s="77"/>
      <c r="E2" s="77"/>
      <c r="F2" s="58"/>
      <c r="G2" s="58"/>
      <c r="H2" s="58"/>
      <c r="I2" s="57"/>
      <c r="J2" s="57"/>
      <c r="K2" s="57"/>
    </row>
    <row r="3" spans="1:11" ht="24.75" customHeight="1">
      <c r="A3" s="54" t="s">
        <v>0</v>
      </c>
      <c r="B3" s="54"/>
      <c r="C3" s="76"/>
      <c r="D3" s="76"/>
      <c r="E3" s="76"/>
      <c r="F3" s="75"/>
      <c r="G3" s="75"/>
      <c r="H3" s="84" t="s">
        <v>14</v>
      </c>
      <c r="I3" s="57"/>
      <c r="J3" s="57"/>
      <c r="K3" s="57"/>
    </row>
    <row r="4" spans="1:11" ht="21.75" customHeight="1">
      <c r="A4" s="86" t="s">
        <v>60</v>
      </c>
      <c r="B4" s="86"/>
      <c r="C4" s="86"/>
      <c r="D4" s="86"/>
      <c r="E4" s="87"/>
      <c r="F4" s="223" t="s">
        <v>61</v>
      </c>
      <c r="G4" s="223" t="s">
        <v>22</v>
      </c>
      <c r="H4" s="200" t="s">
        <v>157</v>
      </c>
      <c r="I4" s="57"/>
      <c r="J4" s="57"/>
      <c r="K4" s="57"/>
    </row>
    <row r="5" spans="1:11" ht="47.25" customHeight="1">
      <c r="A5" s="85" t="s">
        <v>108</v>
      </c>
      <c r="B5" s="85" t="s">
        <v>189</v>
      </c>
      <c r="C5" s="85" t="s">
        <v>185</v>
      </c>
      <c r="D5" s="85" t="s">
        <v>129</v>
      </c>
      <c r="E5" s="85" t="s">
        <v>101</v>
      </c>
      <c r="F5" s="223"/>
      <c r="G5" s="223"/>
      <c r="H5" s="200"/>
      <c r="I5" s="57"/>
      <c r="J5" s="57"/>
      <c r="K5" s="57"/>
    </row>
    <row r="6" spans="1:11" ht="24.75" customHeight="1">
      <c r="A6" s="128"/>
      <c r="B6" s="122"/>
      <c r="C6" s="124"/>
      <c r="D6" s="123"/>
      <c r="E6" s="124"/>
      <c r="F6" s="127"/>
      <c r="G6" s="125"/>
      <c r="H6" s="126"/>
      <c r="I6" s="57"/>
      <c r="J6" s="57"/>
      <c r="K6" s="57"/>
    </row>
    <row r="7" spans="1:11" ht="24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24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24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24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24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24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24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4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24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24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24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14" sqref="A14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5"/>
      <c r="C1" s="84"/>
      <c r="D1" s="96"/>
      <c r="E1" s="96"/>
      <c r="F1" s="84" t="s">
        <v>235</v>
      </c>
      <c r="G1" s="96"/>
    </row>
    <row r="2" spans="1:7" ht="22.5" customHeight="1">
      <c r="A2" s="97" t="s">
        <v>63</v>
      </c>
      <c r="B2" s="26"/>
      <c r="C2" s="97"/>
      <c r="D2" s="114"/>
      <c r="E2" s="114"/>
      <c r="F2" s="97"/>
      <c r="G2" s="96"/>
    </row>
    <row r="3" spans="1:7" ht="12.75" customHeight="1">
      <c r="A3" s="135" t="s">
        <v>0</v>
      </c>
      <c r="C3" s="98"/>
      <c r="D3" s="96"/>
      <c r="E3" s="96"/>
      <c r="F3" s="98" t="s">
        <v>14</v>
      </c>
      <c r="G3" s="96"/>
    </row>
    <row r="4" spans="1:7" ht="21.75" customHeight="1">
      <c r="A4" s="231" t="s">
        <v>97</v>
      </c>
      <c r="B4" s="232" t="s">
        <v>173</v>
      </c>
      <c r="C4" s="115" t="s">
        <v>268</v>
      </c>
      <c r="D4" s="115"/>
      <c r="E4" s="115"/>
      <c r="F4" s="115"/>
      <c r="G4" s="96"/>
    </row>
    <row r="5" spans="1:7" ht="21.75" customHeight="1">
      <c r="A5" s="231"/>
      <c r="B5" s="232"/>
      <c r="C5" s="113" t="s">
        <v>143</v>
      </c>
      <c r="D5" s="116" t="s">
        <v>164</v>
      </c>
      <c r="E5" s="117" t="s">
        <v>138</v>
      </c>
      <c r="F5" s="117" t="s">
        <v>214</v>
      </c>
      <c r="G5" s="96"/>
    </row>
    <row r="6" spans="1:7" ht="19.5" customHeight="1">
      <c r="A6" s="112" t="s">
        <v>61</v>
      </c>
      <c r="B6" s="118">
        <f>SUM(B7,B8,B9)</f>
        <v>0</v>
      </c>
      <c r="C6" s="171">
        <f>SUM(D6,E6,F6)</f>
        <v>132500</v>
      </c>
      <c r="D6" s="172">
        <f>SUM(D7,D8,D9)</f>
        <v>132500</v>
      </c>
      <c r="E6" s="119">
        <f>SUM(E7,E8,E9)</f>
        <v>0</v>
      </c>
      <c r="F6" s="119">
        <f>SUM(F7,F8,F9)</f>
        <v>0</v>
      </c>
      <c r="G6" s="96"/>
    </row>
    <row r="7" spans="1:7" ht="19.5" customHeight="1">
      <c r="A7" s="99" t="s">
        <v>137</v>
      </c>
      <c r="B7" s="67"/>
      <c r="C7" s="173" t="s">
        <v>364</v>
      </c>
      <c r="D7" s="173" t="s">
        <v>364</v>
      </c>
      <c r="E7" s="67"/>
      <c r="F7" s="67"/>
      <c r="G7" s="96"/>
    </row>
    <row r="8" spans="1:7" ht="19.5" customHeight="1">
      <c r="A8" s="99" t="s">
        <v>131</v>
      </c>
      <c r="B8" s="67"/>
      <c r="C8" s="171">
        <f>SUM(D8,E8,F8)</f>
        <v>132500</v>
      </c>
      <c r="D8" s="174">
        <v>132500</v>
      </c>
      <c r="E8" s="67"/>
      <c r="F8" s="67"/>
      <c r="G8" s="96"/>
    </row>
    <row r="9" spans="1:7" ht="19.5" customHeight="1">
      <c r="A9" s="99" t="s">
        <v>134</v>
      </c>
      <c r="B9" s="120">
        <f>SUM(B10,B11)</f>
        <v>0</v>
      </c>
      <c r="C9" s="173" t="s">
        <v>364</v>
      </c>
      <c r="D9" s="175" t="s">
        <v>364</v>
      </c>
      <c r="E9" s="169">
        <f>SUM(E10,E11)</f>
        <v>0</v>
      </c>
      <c r="F9" s="169">
        <f>SUM(F10,F11)</f>
        <v>0</v>
      </c>
      <c r="G9" s="96"/>
    </row>
    <row r="10" spans="1:7" ht="19.5" customHeight="1">
      <c r="A10" s="100" t="s">
        <v>47</v>
      </c>
      <c r="B10" s="67"/>
      <c r="C10" s="173" t="s">
        <v>364</v>
      </c>
      <c r="D10" s="176" t="s">
        <v>364</v>
      </c>
      <c r="E10" s="124"/>
      <c r="F10" s="124"/>
      <c r="G10" s="96"/>
    </row>
    <row r="11" spans="1:7" ht="19.5" customHeight="1">
      <c r="A11" s="99" t="s">
        <v>74</v>
      </c>
      <c r="B11" s="67"/>
      <c r="C11" s="173" t="s">
        <v>364</v>
      </c>
      <c r="D11" s="176" t="s">
        <v>364</v>
      </c>
      <c r="E11" s="124"/>
      <c r="F11" s="124"/>
      <c r="G11" s="96"/>
    </row>
    <row r="12" spans="1:7" ht="19.5" customHeight="1">
      <c r="A12" s="96"/>
      <c r="B12" s="96"/>
      <c r="C12" s="96"/>
      <c r="D12" s="96"/>
      <c r="E12" s="96"/>
      <c r="F12" s="96"/>
      <c r="G12" s="96"/>
    </row>
    <row r="13" spans="1:7" ht="19.5" customHeight="1">
      <c r="A13" s="96"/>
      <c r="B13" s="96"/>
      <c r="C13" s="96"/>
      <c r="D13" s="96"/>
      <c r="E13" s="96"/>
      <c r="F13" s="96"/>
      <c r="G13" s="96"/>
    </row>
    <row r="14" spans="1:7" ht="19.5" customHeight="1">
      <c r="A14" s="96"/>
      <c r="B14" s="96"/>
      <c r="C14" s="96"/>
      <c r="D14" s="96"/>
      <c r="E14" s="96"/>
      <c r="F14" s="96"/>
      <c r="G14" s="96"/>
    </row>
    <row r="15" spans="1:7" ht="19.5" customHeight="1">
      <c r="A15" s="96"/>
      <c r="B15" s="96"/>
      <c r="C15" s="96"/>
      <c r="D15" s="96"/>
      <c r="E15" s="96"/>
      <c r="F15" s="96"/>
      <c r="G15" s="96"/>
    </row>
    <row r="16" spans="1:7" ht="19.5" customHeight="1">
      <c r="A16" s="96"/>
      <c r="B16" s="96"/>
      <c r="C16" s="96"/>
      <c r="D16" s="96"/>
      <c r="E16" s="96"/>
      <c r="F16" s="96"/>
      <c r="G16" s="96"/>
    </row>
    <row r="17" spans="1:7" ht="19.5" customHeight="1">
      <c r="A17" s="96"/>
      <c r="B17" s="96"/>
      <c r="C17" s="96"/>
      <c r="D17" s="96"/>
      <c r="E17" s="96"/>
      <c r="F17" s="96"/>
      <c r="G17" s="96"/>
    </row>
  </sheetData>
  <sheetProtection/>
  <mergeCells count="2">
    <mergeCell ref="A4:A5"/>
    <mergeCell ref="B4:B5"/>
  </mergeCells>
  <printOptions horizontalCentered="1"/>
  <pageMargins left="0" right="0" top="0.7874015748031497" bottom="0.5905511811023623" header="0.5118110236220472" footer="0.31496062992125984"/>
  <pageSetup fitToHeight="10"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54"/>
      <c r="B1" s="55"/>
      <c r="C1" s="75"/>
      <c r="D1" s="75"/>
      <c r="E1" s="75"/>
      <c r="F1" s="75"/>
      <c r="G1" s="56" t="s">
        <v>187</v>
      </c>
      <c r="H1" s="57"/>
      <c r="I1" s="57"/>
      <c r="J1" s="57"/>
    </row>
    <row r="2" spans="1:10" ht="24.75" customHeight="1">
      <c r="A2" s="58" t="s">
        <v>239</v>
      </c>
      <c r="B2" s="58"/>
      <c r="C2" s="77"/>
      <c r="D2" s="77"/>
      <c r="E2" s="77"/>
      <c r="F2" s="77"/>
      <c r="G2" s="58"/>
      <c r="H2" s="57"/>
      <c r="I2" s="57"/>
      <c r="J2" s="57"/>
    </row>
    <row r="3" spans="1:10" ht="24.75" customHeight="1">
      <c r="A3" s="111" t="s">
        <v>0</v>
      </c>
      <c r="B3" s="76"/>
      <c r="C3" s="76"/>
      <c r="D3" s="76"/>
      <c r="E3" s="76"/>
      <c r="F3" s="76"/>
      <c r="G3" s="84" t="s">
        <v>14</v>
      </c>
      <c r="H3" s="57"/>
      <c r="I3" s="57"/>
      <c r="J3" s="57"/>
    </row>
    <row r="4" spans="1:10" ht="21.75" customHeight="1">
      <c r="A4" s="233" t="s">
        <v>129</v>
      </c>
      <c r="B4" s="233" t="s">
        <v>201</v>
      </c>
      <c r="C4" s="233" t="s">
        <v>234</v>
      </c>
      <c r="D4" s="233" t="s">
        <v>130</v>
      </c>
      <c r="E4" s="202" t="s">
        <v>90</v>
      </c>
      <c r="F4" s="235" t="s">
        <v>58</v>
      </c>
      <c r="G4" s="200" t="s">
        <v>206</v>
      </c>
      <c r="H4" s="57"/>
      <c r="I4" s="57"/>
      <c r="J4" s="57"/>
    </row>
    <row r="5" spans="1:10" ht="47.25" customHeight="1">
      <c r="A5" s="234"/>
      <c r="B5" s="234"/>
      <c r="C5" s="234"/>
      <c r="D5" s="234"/>
      <c r="E5" s="203"/>
      <c r="F5" s="236"/>
      <c r="G5" s="201"/>
      <c r="H5" s="57"/>
      <c r="I5" s="57"/>
      <c r="J5" s="57"/>
    </row>
    <row r="6" spans="1:10" ht="21.75" customHeight="1">
      <c r="A6" s="122" t="s">
        <v>405</v>
      </c>
      <c r="B6" s="170" t="s">
        <v>271</v>
      </c>
      <c r="C6" s="170" t="s">
        <v>399</v>
      </c>
      <c r="D6" s="151"/>
      <c r="E6" s="151"/>
      <c r="F6" s="151"/>
      <c r="G6" s="190">
        <f>SUM(G7:G10)</f>
        <v>132260</v>
      </c>
      <c r="H6" s="57"/>
      <c r="I6" s="57"/>
      <c r="J6" s="57"/>
    </row>
    <row r="7" spans="1:10" ht="24.75" customHeight="1">
      <c r="A7" s="122" t="s">
        <v>405</v>
      </c>
      <c r="B7" s="170" t="s">
        <v>271</v>
      </c>
      <c r="C7" s="170" t="s">
        <v>399</v>
      </c>
      <c r="D7" s="167" t="s">
        <v>400</v>
      </c>
      <c r="E7" s="167" t="s">
        <v>401</v>
      </c>
      <c r="F7" s="67">
        <v>18</v>
      </c>
      <c r="G7" s="189">
        <v>82800</v>
      </c>
      <c r="H7" s="57"/>
      <c r="I7" s="57"/>
      <c r="J7" s="57"/>
    </row>
    <row r="8" spans="1:10" ht="24.75" customHeight="1">
      <c r="A8" s="122" t="s">
        <v>405</v>
      </c>
      <c r="B8" s="170" t="s">
        <v>271</v>
      </c>
      <c r="C8" s="170" t="s">
        <v>399</v>
      </c>
      <c r="D8" s="167" t="s">
        <v>400</v>
      </c>
      <c r="E8" s="167" t="s">
        <v>402</v>
      </c>
      <c r="F8" s="67">
        <v>12</v>
      </c>
      <c r="G8" s="189">
        <v>17760</v>
      </c>
      <c r="H8" s="57"/>
      <c r="I8" s="57"/>
      <c r="J8" s="57"/>
    </row>
    <row r="9" spans="1:10" ht="24.75" customHeight="1">
      <c r="A9" s="122" t="s">
        <v>405</v>
      </c>
      <c r="B9" s="170" t="s">
        <v>271</v>
      </c>
      <c r="C9" s="187" t="s">
        <v>399</v>
      </c>
      <c r="D9" s="177" t="s">
        <v>400</v>
      </c>
      <c r="E9" s="177" t="s">
        <v>403</v>
      </c>
      <c r="F9" s="67">
        <v>4</v>
      </c>
      <c r="G9" s="136">
        <v>22800</v>
      </c>
      <c r="H9" s="57"/>
      <c r="I9" s="57"/>
      <c r="J9" s="57"/>
    </row>
    <row r="10" spans="1:10" ht="24.75" customHeight="1">
      <c r="A10" s="122" t="s">
        <v>405</v>
      </c>
      <c r="B10" s="170" t="s">
        <v>271</v>
      </c>
      <c r="C10" s="187" t="s">
        <v>399</v>
      </c>
      <c r="D10" s="177" t="s">
        <v>400</v>
      </c>
      <c r="E10" s="177" t="s">
        <v>404</v>
      </c>
      <c r="F10" s="67">
        <v>2</v>
      </c>
      <c r="G10" s="136">
        <v>8900</v>
      </c>
      <c r="H10" s="57"/>
      <c r="I10" s="57"/>
      <c r="J10" s="57"/>
    </row>
    <row r="11" spans="1:10" ht="24.75" customHeight="1">
      <c r="A11" s="57"/>
      <c r="B11" s="57"/>
      <c r="C11" s="57"/>
      <c r="D11" s="57"/>
      <c r="E11" s="57"/>
      <c r="F11" s="57"/>
      <c r="G11" s="188" t="s">
        <v>335</v>
      </c>
      <c r="I11" s="57"/>
      <c r="J11" s="57"/>
    </row>
    <row r="12" spans="1:10" ht="24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24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24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24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4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I17" sqref="I17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14.25" customHeight="1">
      <c r="B1" s="55"/>
      <c r="C1" s="55"/>
      <c r="D1" s="56" t="s">
        <v>113</v>
      </c>
      <c r="E1" s="57"/>
      <c r="F1" s="57"/>
      <c r="G1" s="57"/>
    </row>
    <row r="2" spans="1:7" ht="23.25" customHeight="1">
      <c r="A2" s="58" t="s">
        <v>34</v>
      </c>
      <c r="B2" s="58"/>
      <c r="C2" s="58"/>
      <c r="D2" s="58"/>
      <c r="E2" s="57"/>
      <c r="F2" s="57"/>
      <c r="G2" s="57"/>
    </row>
    <row r="3" spans="1:7" ht="13.5" customHeight="1">
      <c r="A3" s="54" t="s">
        <v>0</v>
      </c>
      <c r="B3" s="54"/>
      <c r="C3" s="54"/>
      <c r="D3" s="56" t="s">
        <v>14</v>
      </c>
      <c r="E3" s="57"/>
      <c r="F3" s="57"/>
      <c r="G3" s="57"/>
    </row>
    <row r="4" spans="1:7" ht="15" customHeight="1">
      <c r="A4" s="199" t="s">
        <v>186</v>
      </c>
      <c r="B4" s="199"/>
      <c r="C4" s="199" t="s">
        <v>251</v>
      </c>
      <c r="D4" s="199"/>
      <c r="E4" s="57"/>
      <c r="F4" s="57"/>
      <c r="G4" s="57"/>
    </row>
    <row r="5" spans="1:7" ht="15" customHeight="1">
      <c r="A5" s="59" t="s">
        <v>64</v>
      </c>
      <c r="B5" s="60" t="s">
        <v>175</v>
      </c>
      <c r="C5" s="59" t="s">
        <v>64</v>
      </c>
      <c r="D5" s="60" t="s">
        <v>175</v>
      </c>
      <c r="E5" s="57"/>
      <c r="F5" s="57"/>
      <c r="G5" s="57"/>
    </row>
    <row r="6" spans="1:7" ht="15" customHeight="1">
      <c r="A6" s="61" t="s">
        <v>24</v>
      </c>
      <c r="B6" s="67">
        <v>7746036</v>
      </c>
      <c r="C6" s="62" t="s">
        <v>37</v>
      </c>
      <c r="D6" s="66"/>
      <c r="E6" s="57"/>
      <c r="F6" s="57"/>
      <c r="G6" s="57"/>
    </row>
    <row r="7" spans="1:7" ht="15" customHeight="1">
      <c r="A7" s="61" t="s">
        <v>160</v>
      </c>
      <c r="B7" s="66"/>
      <c r="C7" s="63" t="s">
        <v>55</v>
      </c>
      <c r="D7" s="66"/>
      <c r="E7" s="57"/>
      <c r="F7" s="57"/>
      <c r="G7" s="57"/>
    </row>
    <row r="8" spans="1:7" ht="15" customHeight="1">
      <c r="A8" s="61" t="s">
        <v>45</v>
      </c>
      <c r="B8" s="67"/>
      <c r="C8" s="62" t="s">
        <v>218</v>
      </c>
      <c r="D8" s="66"/>
      <c r="E8" s="57"/>
      <c r="F8" s="57"/>
      <c r="G8" s="57"/>
    </row>
    <row r="9" spans="1:7" ht="15" customHeight="1">
      <c r="A9" s="61" t="s">
        <v>145</v>
      </c>
      <c r="B9" s="65"/>
      <c r="C9" s="62" t="s">
        <v>121</v>
      </c>
      <c r="D9" s="66"/>
      <c r="E9" s="57"/>
      <c r="F9" s="57"/>
      <c r="G9" s="57"/>
    </row>
    <row r="10" spans="1:7" ht="15" customHeight="1">
      <c r="A10" s="61" t="s">
        <v>230</v>
      </c>
      <c r="B10" s="66"/>
      <c r="C10" s="62" t="s">
        <v>194</v>
      </c>
      <c r="D10" s="66"/>
      <c r="E10" s="57"/>
      <c r="F10" s="57"/>
      <c r="G10" s="57"/>
    </row>
    <row r="11" spans="1:7" ht="15" customHeight="1">
      <c r="A11" s="61" t="s">
        <v>117</v>
      </c>
      <c r="B11" s="66"/>
      <c r="C11" s="62" t="s">
        <v>51</v>
      </c>
      <c r="D11" s="66"/>
      <c r="E11" s="57"/>
      <c r="F11" s="57"/>
      <c r="G11" s="57"/>
    </row>
    <row r="12" spans="1:7" ht="15" customHeight="1">
      <c r="A12" s="61" t="s">
        <v>136</v>
      </c>
      <c r="B12" s="67"/>
      <c r="C12" s="62" t="s">
        <v>246</v>
      </c>
      <c r="D12" s="66"/>
      <c r="E12" s="57"/>
      <c r="F12" s="57"/>
      <c r="G12" s="57"/>
    </row>
    <row r="13" spans="1:7" ht="15" customHeight="1">
      <c r="A13" s="61" t="s">
        <v>267</v>
      </c>
      <c r="B13" s="64"/>
      <c r="C13" s="62" t="s">
        <v>144</v>
      </c>
      <c r="D13" s="67">
        <v>9214171</v>
      </c>
      <c r="E13" s="57"/>
      <c r="F13" s="57"/>
      <c r="G13" s="57"/>
    </row>
    <row r="14" spans="1:7" ht="15" customHeight="1">
      <c r="A14" s="61"/>
      <c r="B14" s="64"/>
      <c r="C14" s="63" t="s">
        <v>67</v>
      </c>
      <c r="D14" s="66"/>
      <c r="E14" s="57"/>
      <c r="F14" s="57"/>
      <c r="G14" s="57"/>
    </row>
    <row r="15" spans="1:7" ht="15" customHeight="1">
      <c r="A15" s="61"/>
      <c r="B15" s="65"/>
      <c r="C15" s="62" t="s">
        <v>122</v>
      </c>
      <c r="D15" s="67">
        <v>227755</v>
      </c>
      <c r="E15" s="57"/>
      <c r="F15" s="57"/>
      <c r="G15" s="57"/>
    </row>
    <row r="16" spans="1:7" ht="15" customHeight="1">
      <c r="A16" s="61"/>
      <c r="B16" s="66"/>
      <c r="C16" s="62" t="s">
        <v>115</v>
      </c>
      <c r="D16" s="66"/>
      <c r="E16" s="57"/>
      <c r="F16" s="57"/>
      <c r="G16" s="57"/>
    </row>
    <row r="17" spans="1:7" ht="15" customHeight="1">
      <c r="A17" s="61"/>
      <c r="B17" s="66"/>
      <c r="C17" s="62" t="s">
        <v>247</v>
      </c>
      <c r="D17" s="66"/>
      <c r="E17" s="57"/>
      <c r="F17" s="57"/>
      <c r="G17" s="57"/>
    </row>
    <row r="18" spans="1:7" ht="15" customHeight="1">
      <c r="A18" s="61"/>
      <c r="B18" s="67"/>
      <c r="C18" s="62" t="s">
        <v>210</v>
      </c>
      <c r="D18" s="66"/>
      <c r="E18" s="57"/>
      <c r="F18" s="57"/>
      <c r="G18" s="57"/>
    </row>
    <row r="19" spans="1:7" ht="15" customHeight="1">
      <c r="A19" s="68"/>
      <c r="B19" s="69"/>
      <c r="C19" s="61" t="s">
        <v>86</v>
      </c>
      <c r="D19" s="66"/>
      <c r="E19" s="57"/>
      <c r="F19" s="57"/>
      <c r="G19" s="57"/>
    </row>
    <row r="20" spans="1:7" ht="15" customHeight="1">
      <c r="A20" s="61"/>
      <c r="B20" s="66"/>
      <c r="C20" s="62" t="s">
        <v>99</v>
      </c>
      <c r="D20" s="66"/>
      <c r="E20" s="57"/>
      <c r="F20" s="57"/>
      <c r="G20" s="57"/>
    </row>
    <row r="21" spans="1:7" ht="15" customHeight="1">
      <c r="A21" s="61"/>
      <c r="B21" s="67"/>
      <c r="C21" s="62" t="s">
        <v>226</v>
      </c>
      <c r="D21" s="66"/>
      <c r="E21" s="57"/>
      <c r="F21" s="57"/>
      <c r="G21" s="57"/>
    </row>
    <row r="22" spans="1:7" ht="15" customHeight="1">
      <c r="A22" s="68"/>
      <c r="B22" s="69"/>
      <c r="C22" s="61" t="s">
        <v>242</v>
      </c>
      <c r="D22" s="66"/>
      <c r="E22" s="57"/>
      <c r="F22" s="57"/>
      <c r="G22" s="57"/>
    </row>
    <row r="23" spans="1:7" ht="15" customHeight="1">
      <c r="A23" s="61"/>
      <c r="B23" s="66"/>
      <c r="C23" s="62" t="s">
        <v>216</v>
      </c>
      <c r="D23" s="66"/>
      <c r="E23" s="57"/>
      <c r="F23" s="57"/>
      <c r="G23" s="57"/>
    </row>
    <row r="24" spans="1:7" ht="15" customHeight="1">
      <c r="A24" s="61"/>
      <c r="B24" s="66"/>
      <c r="C24" s="62" t="s">
        <v>172</v>
      </c>
      <c r="D24" s="66"/>
      <c r="E24" s="57"/>
      <c r="F24" s="57"/>
      <c r="G24" s="57"/>
    </row>
    <row r="25" spans="1:7" ht="15" customHeight="1">
      <c r="A25" s="61"/>
      <c r="B25" s="66"/>
      <c r="C25" s="62" t="s">
        <v>213</v>
      </c>
      <c r="D25" s="67">
        <v>720710</v>
      </c>
      <c r="E25" s="57"/>
      <c r="F25" s="57"/>
      <c r="G25" s="57"/>
    </row>
    <row r="26" spans="1:7" ht="15" customHeight="1">
      <c r="A26" s="61"/>
      <c r="B26" s="67"/>
      <c r="C26" s="62" t="s">
        <v>98</v>
      </c>
      <c r="D26" s="66"/>
      <c r="E26" s="57"/>
      <c r="F26" s="57"/>
      <c r="G26" s="57"/>
    </row>
    <row r="27" spans="1:7" ht="15" customHeight="1">
      <c r="A27" s="68"/>
      <c r="B27" s="70"/>
      <c r="C27" s="61" t="s">
        <v>9</v>
      </c>
      <c r="D27" s="66"/>
      <c r="E27" s="57"/>
      <c r="F27" s="57"/>
      <c r="G27" s="57"/>
    </row>
    <row r="28" spans="1:7" ht="15" customHeight="1">
      <c r="A28" s="71"/>
      <c r="B28" s="67"/>
      <c r="C28" s="72" t="s">
        <v>205</v>
      </c>
      <c r="D28" s="66"/>
      <c r="E28" s="57"/>
      <c r="F28" s="57"/>
      <c r="G28" s="57"/>
    </row>
    <row r="29" spans="1:7" ht="15" customHeight="1">
      <c r="A29" s="71"/>
      <c r="B29" s="67"/>
      <c r="C29" s="61" t="s">
        <v>222</v>
      </c>
      <c r="D29" s="66"/>
      <c r="E29" s="57"/>
      <c r="F29" s="57"/>
      <c r="G29" s="57"/>
    </row>
    <row r="30" spans="1:7" ht="15" customHeight="1">
      <c r="A30" s="73"/>
      <c r="B30" s="67"/>
      <c r="C30" s="61" t="s">
        <v>170</v>
      </c>
      <c r="D30" s="66"/>
      <c r="E30" s="57"/>
      <c r="F30" s="57"/>
      <c r="G30" s="57"/>
    </row>
    <row r="31" spans="1:7" ht="15" customHeight="1">
      <c r="A31" s="73"/>
      <c r="B31" s="66"/>
      <c r="C31" s="61" t="s">
        <v>110</v>
      </c>
      <c r="D31" s="66"/>
      <c r="E31" s="57"/>
      <c r="F31" s="57"/>
      <c r="G31" s="57"/>
    </row>
    <row r="32" spans="1:7" ht="15" customHeight="1">
      <c r="A32" s="73"/>
      <c r="B32" s="66"/>
      <c r="C32" s="61" t="s">
        <v>82</v>
      </c>
      <c r="D32" s="67"/>
      <c r="E32" s="57"/>
      <c r="F32" s="57"/>
      <c r="G32" s="57"/>
    </row>
    <row r="33" spans="1:7" ht="15" customHeight="1">
      <c r="A33" s="59" t="s">
        <v>59</v>
      </c>
      <c r="B33" s="66">
        <f>SUM(B6:B13)</f>
        <v>7746036</v>
      </c>
      <c r="C33" s="59" t="s">
        <v>57</v>
      </c>
      <c r="D33" s="65">
        <f>SUM(D6:D32)</f>
        <v>10162636</v>
      </c>
      <c r="E33" s="57"/>
      <c r="F33" s="57"/>
      <c r="G33" s="57"/>
    </row>
    <row r="34" spans="1:7" ht="15" customHeight="1">
      <c r="A34" s="61" t="s">
        <v>197</v>
      </c>
      <c r="B34" s="66"/>
      <c r="C34" s="63" t="s">
        <v>80</v>
      </c>
      <c r="D34" s="67"/>
      <c r="E34" s="57"/>
      <c r="F34" s="57"/>
      <c r="G34" s="57"/>
    </row>
    <row r="35" spans="1:7" ht="15" customHeight="1">
      <c r="A35" s="61" t="s">
        <v>36</v>
      </c>
      <c r="B35" s="67">
        <v>2416600</v>
      </c>
      <c r="C35" s="45"/>
      <c r="D35" s="64"/>
      <c r="E35" s="57"/>
      <c r="F35" s="57"/>
      <c r="G35" s="57"/>
    </row>
    <row r="36" spans="1:7" ht="15" customHeight="1">
      <c r="A36" s="59" t="s">
        <v>27</v>
      </c>
      <c r="B36" s="67">
        <f>SUM(B33:B35)</f>
        <v>10162636</v>
      </c>
      <c r="C36" s="59" t="s">
        <v>6</v>
      </c>
      <c r="D36" s="67">
        <f>SUM(D33:D34)</f>
        <v>10162636</v>
      </c>
      <c r="E36" s="57"/>
      <c r="F36" s="57"/>
      <c r="G36" s="57"/>
    </row>
    <row r="37" spans="1:7" ht="21.75" customHeight="1">
      <c r="A37" s="57"/>
      <c r="B37" s="57"/>
      <c r="C37" s="57"/>
      <c r="D37" s="57"/>
      <c r="E37" s="57"/>
      <c r="F37" s="57"/>
      <c r="G37" s="57"/>
    </row>
    <row r="38" spans="1:7" ht="21.75" customHeight="1">
      <c r="A38" s="74"/>
      <c r="C38" s="21"/>
      <c r="D38" s="21"/>
      <c r="E38" s="57"/>
      <c r="F38" s="57"/>
      <c r="G38" s="57"/>
    </row>
  </sheetData>
  <sheetProtection/>
  <mergeCells count="2">
    <mergeCell ref="A4:B4"/>
    <mergeCell ref="C4:D4"/>
  </mergeCells>
  <printOptions horizontalCentered="1"/>
  <pageMargins left="0" right="0" top="0" bottom="0" header="0.5118110236220472" footer="0.7086614173228347"/>
  <pageSetup firstPageNumber="1" useFirstPageNumber="1" horizontalDpi="300" verticalDpi="300" orientation="landscape" paperSize="9" scale="9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19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.5" style="0" customWidth="1"/>
    <col min="6" max="6" width="13.33203125" style="0" customWidth="1"/>
    <col min="7" max="22" width="11.33203125" style="0" customWidth="1"/>
    <col min="23" max="97" width="12" style="0" customWidth="1"/>
  </cols>
  <sheetData>
    <row r="1" spans="1:97" ht="21.75" customHeight="1">
      <c r="A1" s="55"/>
      <c r="B1" s="75"/>
      <c r="C1" s="75"/>
      <c r="D1" s="75"/>
      <c r="E1" s="75"/>
      <c r="F1" s="75"/>
      <c r="G1" s="76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84" t="s">
        <v>212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</row>
    <row r="2" spans="1:97" ht="21.75" customHeight="1">
      <c r="A2" s="58" t="s">
        <v>224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101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</row>
    <row r="3" spans="1:97" ht="21.75" customHeight="1">
      <c r="A3" s="111" t="s">
        <v>0</v>
      </c>
      <c r="B3" s="111"/>
      <c r="C3" s="111"/>
      <c r="D3" s="111"/>
      <c r="H3" s="74"/>
      <c r="I3" s="74"/>
      <c r="J3" s="74"/>
      <c r="K3" s="74"/>
      <c r="L3" s="74"/>
      <c r="M3" s="74"/>
      <c r="O3" s="74"/>
      <c r="P3" s="74"/>
      <c r="R3" s="74"/>
      <c r="S3" s="74"/>
      <c r="T3" s="74"/>
      <c r="U3" s="74"/>
      <c r="V3" s="102" t="s">
        <v>73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</row>
    <row r="4" spans="1:97" ht="24.75" customHeight="1">
      <c r="A4" s="105" t="s">
        <v>167</v>
      </c>
      <c r="B4" s="105"/>
      <c r="C4" s="105"/>
      <c r="D4" s="109"/>
      <c r="E4" s="109"/>
      <c r="F4" s="211" t="s">
        <v>206</v>
      </c>
      <c r="G4" s="79" t="s">
        <v>166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8"/>
      <c r="T4" s="78"/>
      <c r="U4" s="78"/>
      <c r="V4" s="204" t="s">
        <v>36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</row>
    <row r="5" spans="1:97" ht="24.75" customHeight="1">
      <c r="A5" s="105" t="s">
        <v>266</v>
      </c>
      <c r="B5" s="105"/>
      <c r="C5" s="105"/>
      <c r="D5" s="202" t="s">
        <v>129</v>
      </c>
      <c r="E5" s="202" t="s">
        <v>101</v>
      </c>
      <c r="F5" s="211"/>
      <c r="G5" s="206" t="s">
        <v>61</v>
      </c>
      <c r="H5" s="81" t="s">
        <v>56</v>
      </c>
      <c r="I5" s="80"/>
      <c r="J5" s="80"/>
      <c r="K5" s="80"/>
      <c r="L5" s="80"/>
      <c r="M5" s="80"/>
      <c r="N5" s="80"/>
      <c r="O5" s="80"/>
      <c r="P5" s="208" t="s">
        <v>138</v>
      </c>
      <c r="Q5" s="209" t="s">
        <v>203</v>
      </c>
      <c r="R5" s="209" t="s">
        <v>159</v>
      </c>
      <c r="S5" s="200" t="s">
        <v>238</v>
      </c>
      <c r="T5" s="200" t="s">
        <v>119</v>
      </c>
      <c r="U5" s="200" t="s">
        <v>220</v>
      </c>
      <c r="V5" s="204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</row>
    <row r="6" spans="1:97" ht="39.75" customHeight="1">
      <c r="A6" s="110" t="s">
        <v>108</v>
      </c>
      <c r="B6" s="110" t="s">
        <v>189</v>
      </c>
      <c r="C6" s="110" t="s">
        <v>185</v>
      </c>
      <c r="D6" s="203"/>
      <c r="E6" s="203"/>
      <c r="F6" s="212"/>
      <c r="G6" s="207"/>
      <c r="H6" s="82" t="s">
        <v>162</v>
      </c>
      <c r="I6" s="83" t="s">
        <v>10</v>
      </c>
      <c r="J6" s="83" t="s">
        <v>89</v>
      </c>
      <c r="K6" s="83" t="s">
        <v>150</v>
      </c>
      <c r="L6" s="83" t="s">
        <v>44</v>
      </c>
      <c r="M6" s="83" t="s">
        <v>109</v>
      </c>
      <c r="N6" s="83" t="s">
        <v>177</v>
      </c>
      <c r="O6" s="83" t="s">
        <v>260</v>
      </c>
      <c r="P6" s="201"/>
      <c r="Q6" s="201"/>
      <c r="R6" s="210"/>
      <c r="S6" s="201"/>
      <c r="T6" s="201"/>
      <c r="U6" s="201"/>
      <c r="V6" s="205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</row>
    <row r="7" spans="1:97" ht="21.75" customHeight="1">
      <c r="A7" s="122"/>
      <c r="B7" s="122"/>
      <c r="C7" s="122"/>
      <c r="D7" s="122"/>
      <c r="E7" s="140" t="s">
        <v>61</v>
      </c>
      <c r="F7" s="67">
        <f>SUM(F8:F16)</f>
        <v>10162636</v>
      </c>
      <c r="G7" s="67">
        <f>SUM(H7:U7)</f>
        <v>7746036</v>
      </c>
      <c r="H7" s="67"/>
      <c r="I7" s="67">
        <f>SUM(I10:I16)</f>
        <v>7746036</v>
      </c>
      <c r="J7" s="67"/>
      <c r="K7" s="67"/>
      <c r="L7" s="67"/>
      <c r="M7" s="67"/>
      <c r="N7" s="67"/>
      <c r="O7" s="143"/>
      <c r="P7" s="67"/>
      <c r="Q7" s="67"/>
      <c r="R7" s="67"/>
      <c r="S7" s="67"/>
      <c r="T7" s="67"/>
      <c r="U7" s="67"/>
      <c r="V7" s="67">
        <f>SUM(V8:V16)</f>
        <v>2416600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</row>
    <row r="8" spans="1:97" ht="21.75" customHeight="1">
      <c r="A8" s="122"/>
      <c r="B8" s="122"/>
      <c r="C8" s="122"/>
      <c r="D8" s="122" t="s">
        <v>405</v>
      </c>
      <c r="E8" s="140" t="s">
        <v>270</v>
      </c>
      <c r="F8" s="67">
        <f>SUM(G8,V8)</f>
        <v>0</v>
      </c>
      <c r="G8" s="67">
        <f aca="true" t="shared" si="0" ref="G8:G16">SUM(H8:U8)</f>
        <v>0</v>
      </c>
      <c r="H8" s="67"/>
      <c r="I8" s="67"/>
      <c r="J8" s="67"/>
      <c r="K8" s="67"/>
      <c r="L8" s="67"/>
      <c r="M8" s="67"/>
      <c r="N8" s="67"/>
      <c r="O8" s="143"/>
      <c r="P8" s="67"/>
      <c r="Q8" s="67"/>
      <c r="R8" s="67"/>
      <c r="S8" s="67"/>
      <c r="T8" s="67"/>
      <c r="U8" s="67"/>
      <c r="V8" s="6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</row>
    <row r="9" spans="1:97" ht="21.75" customHeight="1">
      <c r="A9" s="177" t="s">
        <v>381</v>
      </c>
      <c r="B9" s="177" t="s">
        <v>382</v>
      </c>
      <c r="C9" s="177" t="s">
        <v>354</v>
      </c>
      <c r="D9" s="122" t="s">
        <v>405</v>
      </c>
      <c r="E9" s="167" t="s">
        <v>383</v>
      </c>
      <c r="F9" s="67">
        <f>SUM(G9,V9)</f>
        <v>118600</v>
      </c>
      <c r="G9" s="67">
        <f t="shared" si="0"/>
        <v>0</v>
      </c>
      <c r="H9" s="67"/>
      <c r="I9" s="67"/>
      <c r="J9" s="67"/>
      <c r="K9" s="67"/>
      <c r="L9" s="67"/>
      <c r="M9" s="67"/>
      <c r="N9" s="67"/>
      <c r="O9" s="143"/>
      <c r="P9" s="67"/>
      <c r="Q9" s="67"/>
      <c r="R9" s="67"/>
      <c r="S9" s="67"/>
      <c r="T9" s="67"/>
      <c r="U9" s="67"/>
      <c r="V9" s="67">
        <v>118600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</row>
    <row r="10" spans="1:97" ht="21.75" customHeight="1">
      <c r="A10" s="122" t="s">
        <v>272</v>
      </c>
      <c r="B10" s="122" t="s">
        <v>273</v>
      </c>
      <c r="C10" s="122" t="s">
        <v>274</v>
      </c>
      <c r="D10" s="122" t="s">
        <v>405</v>
      </c>
      <c r="E10" s="142" t="s">
        <v>277</v>
      </c>
      <c r="F10" s="67">
        <f aca="true" t="shared" si="1" ref="F10:F16">SUM(G10,V10)</f>
        <v>6146715</v>
      </c>
      <c r="G10" s="67">
        <f t="shared" si="0"/>
        <v>6146715</v>
      </c>
      <c r="H10" s="67"/>
      <c r="I10" s="67">
        <v>6146715</v>
      </c>
      <c r="J10" s="67"/>
      <c r="K10" s="67"/>
      <c r="L10" s="67"/>
      <c r="M10" s="67"/>
      <c r="N10" s="67"/>
      <c r="O10" s="143"/>
      <c r="P10" s="67"/>
      <c r="Q10" s="67"/>
      <c r="R10" s="67"/>
      <c r="S10" s="67"/>
      <c r="T10" s="67"/>
      <c r="U10" s="67"/>
      <c r="V10" s="166" t="s">
        <v>335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</row>
    <row r="11" spans="1:97" ht="21.75" customHeight="1">
      <c r="A11" s="122" t="s">
        <v>272</v>
      </c>
      <c r="B11" s="122" t="s">
        <v>278</v>
      </c>
      <c r="C11" s="122" t="s">
        <v>278</v>
      </c>
      <c r="D11" s="122" t="s">
        <v>405</v>
      </c>
      <c r="E11" s="152" t="s">
        <v>279</v>
      </c>
      <c r="F11" s="67">
        <f t="shared" si="1"/>
        <v>615183</v>
      </c>
      <c r="G11" s="67">
        <f t="shared" si="0"/>
        <v>615183</v>
      </c>
      <c r="H11" s="67"/>
      <c r="I11" s="67">
        <v>615183</v>
      </c>
      <c r="J11" s="67"/>
      <c r="K11" s="67"/>
      <c r="L11" s="67"/>
      <c r="M11" s="67"/>
      <c r="N11" s="67"/>
      <c r="O11" s="143"/>
      <c r="P11" s="67"/>
      <c r="Q11" s="67"/>
      <c r="R11" s="67"/>
      <c r="S11" s="67"/>
      <c r="T11" s="67"/>
      <c r="U11" s="67"/>
      <c r="V11" s="6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</row>
    <row r="12" spans="1:97" ht="21.75" customHeight="1">
      <c r="A12" s="140" t="s">
        <v>272</v>
      </c>
      <c r="B12" s="140" t="s">
        <v>289</v>
      </c>
      <c r="C12" s="140" t="s">
        <v>290</v>
      </c>
      <c r="D12" s="122" t="s">
        <v>405</v>
      </c>
      <c r="E12" s="140" t="s">
        <v>291</v>
      </c>
      <c r="F12" s="67">
        <f t="shared" si="1"/>
        <v>35673</v>
      </c>
      <c r="G12" s="67">
        <f t="shared" si="0"/>
        <v>35673</v>
      </c>
      <c r="H12" s="67"/>
      <c r="I12" s="67">
        <v>35673</v>
      </c>
      <c r="J12" s="67"/>
      <c r="K12" s="67"/>
      <c r="L12" s="67"/>
      <c r="M12" s="67"/>
      <c r="N12" s="67"/>
      <c r="O12" s="143"/>
      <c r="P12" s="67"/>
      <c r="Q12" s="67"/>
      <c r="R12" s="67"/>
      <c r="S12" s="67"/>
      <c r="T12" s="67"/>
      <c r="U12" s="67"/>
      <c r="V12" s="6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</row>
    <row r="13" spans="1:97" ht="21.75" customHeight="1">
      <c r="A13" s="140" t="s">
        <v>281</v>
      </c>
      <c r="B13" s="140" t="s">
        <v>282</v>
      </c>
      <c r="C13" s="140" t="s">
        <v>273</v>
      </c>
      <c r="D13" s="122" t="s">
        <v>405</v>
      </c>
      <c r="E13" s="140" t="s">
        <v>283</v>
      </c>
      <c r="F13" s="67">
        <f t="shared" si="1"/>
        <v>184555</v>
      </c>
      <c r="G13" s="67">
        <f t="shared" si="0"/>
        <v>184555</v>
      </c>
      <c r="H13" s="67"/>
      <c r="I13" s="67">
        <v>184555</v>
      </c>
      <c r="J13" s="67"/>
      <c r="K13" s="67"/>
      <c r="L13" s="67"/>
      <c r="M13" s="67"/>
      <c r="N13" s="67"/>
      <c r="O13" s="143"/>
      <c r="P13" s="67"/>
      <c r="Q13" s="67"/>
      <c r="R13" s="67"/>
      <c r="S13" s="67"/>
      <c r="T13" s="67"/>
      <c r="U13" s="67"/>
      <c r="V13" s="6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</row>
    <row r="14" spans="1:97" ht="21.75" customHeight="1">
      <c r="A14" s="140" t="s">
        <v>281</v>
      </c>
      <c r="B14" s="140" t="s">
        <v>282</v>
      </c>
      <c r="C14" s="140" t="s">
        <v>284</v>
      </c>
      <c r="D14" s="122" t="s">
        <v>405</v>
      </c>
      <c r="E14" s="140" t="s">
        <v>285</v>
      </c>
      <c r="F14" s="67">
        <f t="shared" si="1"/>
        <v>43200</v>
      </c>
      <c r="G14" s="67">
        <f t="shared" si="0"/>
        <v>43200</v>
      </c>
      <c r="H14" s="67"/>
      <c r="I14" s="67">
        <v>43200</v>
      </c>
      <c r="J14" s="67"/>
      <c r="K14" s="67"/>
      <c r="L14" s="67"/>
      <c r="M14" s="67"/>
      <c r="N14" s="67"/>
      <c r="O14" s="143"/>
      <c r="P14" s="67"/>
      <c r="Q14" s="67"/>
      <c r="R14" s="67"/>
      <c r="S14" s="67"/>
      <c r="T14" s="67"/>
      <c r="U14" s="67"/>
      <c r="V14" s="6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</row>
    <row r="15" spans="1:97" ht="21.75" customHeight="1">
      <c r="A15" s="167" t="s">
        <v>378</v>
      </c>
      <c r="B15" s="167" t="s">
        <v>379</v>
      </c>
      <c r="C15" s="167" t="s">
        <v>380</v>
      </c>
      <c r="D15" s="122" t="s">
        <v>405</v>
      </c>
      <c r="E15" s="167" t="s">
        <v>384</v>
      </c>
      <c r="F15" s="67">
        <f t="shared" si="1"/>
        <v>2298000</v>
      </c>
      <c r="G15" s="67">
        <f t="shared" si="0"/>
        <v>0</v>
      </c>
      <c r="H15" s="67"/>
      <c r="I15" s="67"/>
      <c r="J15" s="67"/>
      <c r="K15" s="67"/>
      <c r="L15" s="67"/>
      <c r="M15" s="67"/>
      <c r="N15" s="67"/>
      <c r="O15" s="143"/>
      <c r="P15" s="67"/>
      <c r="Q15" s="67"/>
      <c r="R15" s="67"/>
      <c r="S15" s="67"/>
      <c r="T15" s="67"/>
      <c r="U15" s="67"/>
      <c r="V15" s="67">
        <v>2298000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</row>
    <row r="16" spans="1:97" ht="21.75" customHeight="1">
      <c r="A16" s="140" t="s">
        <v>286</v>
      </c>
      <c r="B16" s="140" t="s">
        <v>287</v>
      </c>
      <c r="C16" s="140" t="s">
        <v>273</v>
      </c>
      <c r="D16" s="122" t="s">
        <v>405</v>
      </c>
      <c r="E16" s="140" t="s">
        <v>288</v>
      </c>
      <c r="F16" s="67">
        <f t="shared" si="1"/>
        <v>720710</v>
      </c>
      <c r="G16" s="67">
        <f t="shared" si="0"/>
        <v>720710</v>
      </c>
      <c r="H16" s="67"/>
      <c r="I16" s="67">
        <v>720710</v>
      </c>
      <c r="J16" s="67"/>
      <c r="K16" s="67"/>
      <c r="L16" s="67"/>
      <c r="M16" s="67"/>
      <c r="N16" s="67"/>
      <c r="O16" s="143"/>
      <c r="P16" s="67"/>
      <c r="Q16" s="67"/>
      <c r="R16" s="67"/>
      <c r="S16" s="67"/>
      <c r="T16" s="67"/>
      <c r="U16" s="67"/>
      <c r="V16" s="6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</row>
    <row r="17" spans="1:97" ht="21.7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</row>
    <row r="18" spans="1:97" ht="21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</row>
    <row r="19" spans="1:97" ht="21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T5:T6"/>
    <mergeCell ref="U5:U6"/>
    <mergeCell ref="D5:D6"/>
    <mergeCell ref="E5:E6"/>
    <mergeCell ref="V4:V6"/>
    <mergeCell ref="G5:G6"/>
    <mergeCell ref="P5:P6"/>
    <mergeCell ref="R5:R6"/>
    <mergeCell ref="Q5:Q6"/>
    <mergeCell ref="F4:F6"/>
    <mergeCell ref="S5:S6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54"/>
      <c r="B1" s="55"/>
      <c r="C1" s="75"/>
      <c r="D1" s="75"/>
      <c r="E1" s="75"/>
      <c r="F1" s="55"/>
      <c r="G1" s="55"/>
      <c r="H1" s="56" t="s">
        <v>149</v>
      </c>
      <c r="I1" s="57"/>
      <c r="J1" s="57"/>
      <c r="K1" s="57"/>
    </row>
    <row r="2" spans="1:11" ht="24.75" customHeight="1">
      <c r="A2" s="58" t="s">
        <v>126</v>
      </c>
      <c r="B2" s="58"/>
      <c r="C2" s="77"/>
      <c r="D2" s="77"/>
      <c r="E2" s="77"/>
      <c r="F2" s="58"/>
      <c r="G2" s="58"/>
      <c r="H2" s="58"/>
      <c r="I2" s="57"/>
      <c r="J2" s="57"/>
      <c r="K2" s="57"/>
    </row>
    <row r="3" spans="1:11" ht="24.75" customHeight="1">
      <c r="A3" s="54" t="s">
        <v>0</v>
      </c>
      <c r="B3" s="54"/>
      <c r="C3" s="76"/>
      <c r="D3" s="76"/>
      <c r="E3" s="76"/>
      <c r="F3" s="75"/>
      <c r="G3" s="75"/>
      <c r="H3" s="84" t="s">
        <v>14</v>
      </c>
      <c r="I3" s="57"/>
      <c r="J3" s="57"/>
      <c r="K3" s="57"/>
    </row>
    <row r="4" spans="1:11" ht="21.75" customHeight="1">
      <c r="A4" s="144" t="s">
        <v>60</v>
      </c>
      <c r="B4" s="144"/>
      <c r="C4" s="144"/>
      <c r="D4" s="144"/>
      <c r="E4" s="144"/>
      <c r="F4" s="200" t="s">
        <v>61</v>
      </c>
      <c r="G4" s="200" t="s">
        <v>22</v>
      </c>
      <c r="H4" s="200" t="s">
        <v>157</v>
      </c>
      <c r="I4" s="57"/>
      <c r="J4" s="57"/>
      <c r="K4" s="57"/>
    </row>
    <row r="5" spans="1:11" ht="47.25" customHeight="1">
      <c r="A5" s="139" t="s">
        <v>108</v>
      </c>
      <c r="B5" s="139" t="s">
        <v>189</v>
      </c>
      <c r="C5" s="139" t="s">
        <v>185</v>
      </c>
      <c r="D5" s="139" t="s">
        <v>129</v>
      </c>
      <c r="E5" s="139" t="s">
        <v>101</v>
      </c>
      <c r="F5" s="200"/>
      <c r="G5" s="200"/>
      <c r="H5" s="200"/>
      <c r="I5" s="57"/>
      <c r="J5" s="57"/>
      <c r="K5" s="57"/>
    </row>
    <row r="6" spans="1:11" ht="24.75" customHeight="1">
      <c r="A6" s="122"/>
      <c r="B6" s="122"/>
      <c r="C6" s="122"/>
      <c r="D6" s="122"/>
      <c r="E6" s="140" t="s">
        <v>61</v>
      </c>
      <c r="F6" s="67">
        <f>SUM(G6:H6)</f>
        <v>10162636</v>
      </c>
      <c r="G6" s="67">
        <f>SUM(G7:G15)</f>
        <v>6026036</v>
      </c>
      <c r="H6" s="67">
        <f>SUM(H7:H15)</f>
        <v>4136600</v>
      </c>
      <c r="I6" s="57"/>
      <c r="J6" s="57"/>
      <c r="K6" s="57"/>
    </row>
    <row r="7" spans="1:11" ht="24.75" customHeight="1">
      <c r="A7" s="122"/>
      <c r="B7" s="122"/>
      <c r="C7" s="122"/>
      <c r="D7" s="122" t="s">
        <v>405</v>
      </c>
      <c r="E7" s="140" t="s">
        <v>270</v>
      </c>
      <c r="F7" s="67"/>
      <c r="G7" s="67"/>
      <c r="H7" s="67"/>
      <c r="I7" s="57"/>
      <c r="J7" s="57"/>
      <c r="K7" s="57"/>
    </row>
    <row r="8" spans="1:11" ht="24.75" customHeight="1">
      <c r="A8" s="177" t="s">
        <v>381</v>
      </c>
      <c r="B8" s="177" t="s">
        <v>382</v>
      </c>
      <c r="C8" s="177" t="s">
        <v>354</v>
      </c>
      <c r="D8" s="122" t="s">
        <v>405</v>
      </c>
      <c r="E8" s="167" t="s">
        <v>383</v>
      </c>
      <c r="F8" s="67">
        <f>SUM(G8:H8)</f>
        <v>118600</v>
      </c>
      <c r="G8" s="67"/>
      <c r="H8" s="67">
        <v>118600</v>
      </c>
      <c r="I8" s="57"/>
      <c r="J8" s="57"/>
      <c r="K8" s="57"/>
    </row>
    <row r="9" spans="1:11" ht="24.75" customHeight="1">
      <c r="A9" s="122" t="s">
        <v>272</v>
      </c>
      <c r="B9" s="122" t="s">
        <v>273</v>
      </c>
      <c r="C9" s="122" t="s">
        <v>274</v>
      </c>
      <c r="D9" s="122" t="s">
        <v>405</v>
      </c>
      <c r="E9" s="142" t="s">
        <v>277</v>
      </c>
      <c r="F9" s="67">
        <f aca="true" t="shared" si="0" ref="F9:F15">SUM(G9:H9)</f>
        <v>6146715</v>
      </c>
      <c r="G9" s="67">
        <v>4426715</v>
      </c>
      <c r="H9" s="67">
        <v>1720000</v>
      </c>
      <c r="I9" s="57"/>
      <c r="J9" s="57"/>
      <c r="K9" s="57"/>
    </row>
    <row r="10" spans="1:11" ht="24.75" customHeight="1">
      <c r="A10" s="122" t="s">
        <v>272</v>
      </c>
      <c r="B10" s="122" t="s">
        <v>278</v>
      </c>
      <c r="C10" s="122" t="s">
        <v>278</v>
      </c>
      <c r="D10" s="122" t="s">
        <v>405</v>
      </c>
      <c r="E10" s="152" t="s">
        <v>279</v>
      </c>
      <c r="F10" s="67">
        <f t="shared" si="0"/>
        <v>615183</v>
      </c>
      <c r="G10" s="67">
        <v>615183</v>
      </c>
      <c r="H10" s="67"/>
      <c r="I10" s="57"/>
      <c r="J10" s="57"/>
      <c r="K10" s="57"/>
    </row>
    <row r="11" spans="1:11" ht="24.75" customHeight="1">
      <c r="A11" s="140" t="s">
        <v>272</v>
      </c>
      <c r="B11" s="140" t="s">
        <v>289</v>
      </c>
      <c r="C11" s="140" t="s">
        <v>290</v>
      </c>
      <c r="D11" s="122" t="s">
        <v>405</v>
      </c>
      <c r="E11" s="140" t="s">
        <v>291</v>
      </c>
      <c r="F11" s="67">
        <f t="shared" si="0"/>
        <v>35673</v>
      </c>
      <c r="G11" s="67">
        <v>35673</v>
      </c>
      <c r="H11" s="67"/>
      <c r="I11" s="57"/>
      <c r="J11" s="57"/>
      <c r="K11" s="57"/>
    </row>
    <row r="12" spans="1:11" ht="24.75" customHeight="1">
      <c r="A12" s="140" t="s">
        <v>281</v>
      </c>
      <c r="B12" s="140" t="s">
        <v>282</v>
      </c>
      <c r="C12" s="140" t="s">
        <v>273</v>
      </c>
      <c r="D12" s="122" t="s">
        <v>405</v>
      </c>
      <c r="E12" s="140" t="s">
        <v>283</v>
      </c>
      <c r="F12" s="67">
        <f t="shared" si="0"/>
        <v>184555</v>
      </c>
      <c r="G12" s="67">
        <v>184555</v>
      </c>
      <c r="H12" s="67"/>
      <c r="I12" s="57"/>
      <c r="J12" s="57"/>
      <c r="K12" s="57"/>
    </row>
    <row r="13" spans="1:11" ht="24.75" customHeight="1">
      <c r="A13" s="140" t="s">
        <v>281</v>
      </c>
      <c r="B13" s="140" t="s">
        <v>282</v>
      </c>
      <c r="C13" s="140" t="s">
        <v>284</v>
      </c>
      <c r="D13" s="122" t="s">
        <v>405</v>
      </c>
      <c r="E13" s="140" t="s">
        <v>285</v>
      </c>
      <c r="F13" s="67">
        <f t="shared" si="0"/>
        <v>43200</v>
      </c>
      <c r="G13" s="67">
        <v>43200</v>
      </c>
      <c r="H13" s="67"/>
      <c r="I13" s="57"/>
      <c r="J13" s="57"/>
      <c r="K13" s="57"/>
    </row>
    <row r="14" spans="1:11" ht="24.75" customHeight="1">
      <c r="A14" s="167" t="s">
        <v>378</v>
      </c>
      <c r="B14" s="167" t="s">
        <v>379</v>
      </c>
      <c r="C14" s="167" t="s">
        <v>380</v>
      </c>
      <c r="D14" s="122" t="s">
        <v>405</v>
      </c>
      <c r="E14" s="167" t="s">
        <v>384</v>
      </c>
      <c r="F14" s="67">
        <f t="shared" si="0"/>
        <v>2298000</v>
      </c>
      <c r="G14" s="67"/>
      <c r="H14" s="67">
        <v>2298000</v>
      </c>
      <c r="I14" s="57"/>
      <c r="J14" s="57"/>
      <c r="K14" s="57"/>
    </row>
    <row r="15" spans="1:11" ht="24.75" customHeight="1">
      <c r="A15" s="140" t="s">
        <v>286</v>
      </c>
      <c r="B15" s="140" t="s">
        <v>287</v>
      </c>
      <c r="C15" s="140" t="s">
        <v>273</v>
      </c>
      <c r="D15" s="122" t="s">
        <v>405</v>
      </c>
      <c r="E15" s="140" t="s">
        <v>288</v>
      </c>
      <c r="F15" s="67">
        <f t="shared" si="0"/>
        <v>720710</v>
      </c>
      <c r="G15" s="67">
        <v>720710</v>
      </c>
      <c r="H15" s="67"/>
      <c r="I15" s="57"/>
      <c r="J15" s="57"/>
      <c r="K15" s="57"/>
    </row>
    <row r="16" spans="1:11" ht="24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3">
    <mergeCell ref="F4:F5"/>
    <mergeCell ref="G4:G5"/>
    <mergeCell ref="H4:H5"/>
  </mergeCells>
  <printOptions horizontalCentered="1"/>
  <pageMargins left="0" right="0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showGridLines="0" showZeros="0" zoomScalePageLayoutView="0" workbookViewId="0" topLeftCell="A1">
      <selection activeCell="Q14" sqref="Q14"/>
    </sheetView>
  </sheetViews>
  <sheetFormatPr defaultColWidth="9.16015625" defaultRowHeight="12.75" customHeight="1"/>
  <cols>
    <col min="1" max="1" width="34.33203125" style="0" customWidth="1"/>
    <col min="2" max="2" width="18.83203125" style="0" customWidth="1"/>
    <col min="3" max="3" width="30.66015625" style="0" customWidth="1"/>
    <col min="4" max="5" width="17.16015625" style="0" customWidth="1"/>
    <col min="6" max="7" width="19.66015625" style="0" customWidth="1"/>
    <col min="8" max="8" width="23.5" style="0" customWidth="1"/>
    <col min="9" max="34" width="8.66015625" style="0" customWidth="1"/>
  </cols>
  <sheetData>
    <row r="1" spans="1:34" ht="11.25" customHeight="1">
      <c r="A1" s="5"/>
      <c r="B1" s="5"/>
      <c r="C1" s="5"/>
      <c r="D1" s="5"/>
      <c r="E1" s="5"/>
      <c r="F1" s="5"/>
      <c r="G1" s="5"/>
      <c r="H1" s="16" t="s">
        <v>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8.75" customHeight="1">
      <c r="A2" s="213" t="s">
        <v>33</v>
      </c>
      <c r="B2" s="213"/>
      <c r="C2" s="213"/>
      <c r="D2" s="213"/>
      <c r="E2" s="213"/>
      <c r="F2" s="213"/>
      <c r="G2" s="213"/>
      <c r="H2" s="21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" customHeight="1">
      <c r="A3" s="133" t="s">
        <v>0</v>
      </c>
      <c r="B3" s="33"/>
      <c r="C3" s="14"/>
      <c r="D3" s="14"/>
      <c r="E3" s="14"/>
      <c r="F3" s="14"/>
      <c r="G3" s="14"/>
      <c r="H3" s="15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25" customHeight="1">
      <c r="A4" s="34" t="s">
        <v>261</v>
      </c>
      <c r="B4" s="34"/>
      <c r="C4" s="34" t="s">
        <v>5</v>
      </c>
      <c r="D4" s="34"/>
      <c r="E4" s="34"/>
      <c r="F4" s="34"/>
      <c r="G4" s="34"/>
      <c r="H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4.25" customHeight="1">
      <c r="A5" s="39" t="s">
        <v>76</v>
      </c>
      <c r="B5" s="43" t="s">
        <v>229</v>
      </c>
      <c r="C5" s="39" t="s">
        <v>76</v>
      </c>
      <c r="D5" s="39" t="s">
        <v>61</v>
      </c>
      <c r="E5" s="43" t="s">
        <v>164</v>
      </c>
      <c r="F5" s="40" t="s">
        <v>161</v>
      </c>
      <c r="G5" s="39" t="s">
        <v>214</v>
      </c>
      <c r="H5" s="40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>
      <c r="A6" s="44" t="s">
        <v>250</v>
      </c>
      <c r="B6" s="67">
        <f>SUM(B7,B8,B9)</f>
        <v>7746036</v>
      </c>
      <c r="C6" s="45" t="s">
        <v>107</v>
      </c>
      <c r="D6" s="67">
        <f>SUM(D7:D34)</f>
        <v>10162636</v>
      </c>
      <c r="E6" s="67">
        <f>SUM(E7:E34)</f>
        <v>10162636</v>
      </c>
      <c r="F6" s="88">
        <f>SUM(F7:F34)</f>
        <v>0</v>
      </c>
      <c r="G6" s="88">
        <f>SUM(G7:G34)</f>
        <v>0</v>
      </c>
      <c r="H6" s="88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4.25" customHeight="1">
      <c r="A7" s="44" t="s">
        <v>255</v>
      </c>
      <c r="B7" s="67">
        <v>7746036</v>
      </c>
      <c r="C7" s="45" t="s">
        <v>158</v>
      </c>
      <c r="D7" s="67">
        <f aca="true" t="shared" si="0" ref="D7:D34">SUM(E7:H7)</f>
        <v>0</v>
      </c>
      <c r="E7" s="67"/>
      <c r="F7" s="130"/>
      <c r="G7" s="88"/>
      <c r="H7" s="13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4.25" customHeight="1">
      <c r="A8" s="44" t="s">
        <v>28</v>
      </c>
      <c r="B8" s="67"/>
      <c r="C8" s="45" t="s">
        <v>18</v>
      </c>
      <c r="D8" s="67">
        <f t="shared" si="0"/>
        <v>0</v>
      </c>
      <c r="E8" s="67"/>
      <c r="F8" s="130"/>
      <c r="G8" s="88"/>
      <c r="H8" s="13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4.25" customHeight="1">
      <c r="A9" s="44" t="s">
        <v>123</v>
      </c>
      <c r="B9" s="67"/>
      <c r="C9" s="45" t="s">
        <v>94</v>
      </c>
      <c r="D9" s="67">
        <f t="shared" si="0"/>
        <v>0</v>
      </c>
      <c r="E9" s="67"/>
      <c r="F9" s="130"/>
      <c r="G9" s="88"/>
      <c r="H9" s="13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4.25" customHeight="1">
      <c r="A10" s="44" t="s">
        <v>114</v>
      </c>
      <c r="B10" s="67">
        <v>2416600</v>
      </c>
      <c r="C10" s="45" t="s">
        <v>41</v>
      </c>
      <c r="D10" s="67">
        <f t="shared" si="0"/>
        <v>0</v>
      </c>
      <c r="E10" s="67"/>
      <c r="F10" s="130"/>
      <c r="G10" s="88"/>
      <c r="H10" s="1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4.25" customHeight="1">
      <c r="A11" s="44" t="s">
        <v>255</v>
      </c>
      <c r="B11" s="67"/>
      <c r="C11" s="45" t="s">
        <v>257</v>
      </c>
      <c r="D11" s="67">
        <f t="shared" si="0"/>
        <v>0</v>
      </c>
      <c r="E11" s="67"/>
      <c r="F11" s="130"/>
      <c r="G11" s="88"/>
      <c r="H11" s="13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4.25" customHeight="1">
      <c r="A12" s="44" t="s">
        <v>28</v>
      </c>
      <c r="B12" s="67"/>
      <c r="C12" s="45" t="s">
        <v>13</v>
      </c>
      <c r="D12" s="67">
        <f t="shared" si="0"/>
        <v>0</v>
      </c>
      <c r="E12" s="67"/>
      <c r="F12" s="130"/>
      <c r="G12" s="88"/>
      <c r="H12" s="1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4.25" customHeight="1">
      <c r="A13" s="44" t="s">
        <v>123</v>
      </c>
      <c r="B13" s="67"/>
      <c r="C13" s="145" t="s">
        <v>196</v>
      </c>
      <c r="D13" s="67">
        <f t="shared" si="0"/>
        <v>0</v>
      </c>
      <c r="E13" s="67"/>
      <c r="F13" s="130"/>
      <c r="G13" s="88"/>
      <c r="H13" s="1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4.25" customHeight="1">
      <c r="A14" s="44"/>
      <c r="B14" s="89"/>
      <c r="C14" s="145" t="s">
        <v>169</v>
      </c>
      <c r="D14" s="67">
        <f t="shared" si="0"/>
        <v>9214171</v>
      </c>
      <c r="E14" s="67">
        <v>9214171</v>
      </c>
      <c r="F14" s="130"/>
      <c r="G14" s="88"/>
      <c r="H14" s="1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4.25" customHeight="1">
      <c r="A15" s="42"/>
      <c r="B15" s="89"/>
      <c r="C15" s="146" t="s">
        <v>88</v>
      </c>
      <c r="D15" s="67">
        <f t="shared" si="0"/>
        <v>0</v>
      </c>
      <c r="E15" s="67"/>
      <c r="F15" s="130"/>
      <c r="G15" s="88"/>
      <c r="H15" s="1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4.25" customHeight="1">
      <c r="A16" s="42"/>
      <c r="B16" s="90"/>
      <c r="C16" s="146" t="s">
        <v>241</v>
      </c>
      <c r="D16" s="67">
        <f t="shared" si="0"/>
        <v>227755</v>
      </c>
      <c r="E16" s="67">
        <v>227755</v>
      </c>
      <c r="F16" s="130"/>
      <c r="G16" s="88"/>
      <c r="H16" s="13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4.25" customHeight="1">
      <c r="A17" s="42"/>
      <c r="B17" s="90"/>
      <c r="C17" s="146" t="s">
        <v>53</v>
      </c>
      <c r="D17" s="67">
        <f t="shared" si="0"/>
        <v>0</v>
      </c>
      <c r="E17" s="67"/>
      <c r="F17" s="130"/>
      <c r="G17" s="88"/>
      <c r="H17" s="1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4.25" customHeight="1">
      <c r="A18" s="42"/>
      <c r="B18" s="90"/>
      <c r="C18" s="146" t="s">
        <v>42</v>
      </c>
      <c r="D18" s="67">
        <f t="shared" si="0"/>
        <v>0</v>
      </c>
      <c r="E18" s="67"/>
      <c r="F18" s="130"/>
      <c r="G18" s="88"/>
      <c r="H18" s="13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4.25" customHeight="1">
      <c r="A19" s="42"/>
      <c r="B19" s="90"/>
      <c r="C19" s="146" t="s">
        <v>217</v>
      </c>
      <c r="D19" s="67">
        <f t="shared" si="0"/>
        <v>0</v>
      </c>
      <c r="E19" s="67"/>
      <c r="F19" s="130"/>
      <c r="G19" s="88"/>
      <c r="H19" s="1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4.25" customHeight="1">
      <c r="A20" s="42"/>
      <c r="B20" s="90"/>
      <c r="C20" s="146" t="s">
        <v>168</v>
      </c>
      <c r="D20" s="67">
        <f t="shared" si="0"/>
        <v>0</v>
      </c>
      <c r="E20" s="67"/>
      <c r="F20" s="130"/>
      <c r="G20" s="88"/>
      <c r="H20" s="1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4.25" customHeight="1">
      <c r="A21" s="42"/>
      <c r="B21" s="90"/>
      <c r="C21" s="146" t="s">
        <v>23</v>
      </c>
      <c r="D21" s="67">
        <f t="shared" si="0"/>
        <v>0</v>
      </c>
      <c r="E21" s="67"/>
      <c r="F21" s="130"/>
      <c r="G21" s="88"/>
      <c r="H21" s="13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4.25" customHeight="1">
      <c r="A22" s="42"/>
      <c r="B22" s="90"/>
      <c r="C22" s="146" t="s">
        <v>146</v>
      </c>
      <c r="D22" s="67">
        <f t="shared" si="0"/>
        <v>0</v>
      </c>
      <c r="E22" s="67"/>
      <c r="F22" s="130"/>
      <c r="G22" s="88"/>
      <c r="H22" s="1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4.25" customHeight="1">
      <c r="A23" s="42"/>
      <c r="B23" s="90"/>
      <c r="C23" s="146" t="s">
        <v>228</v>
      </c>
      <c r="D23" s="67">
        <f t="shared" si="0"/>
        <v>0</v>
      </c>
      <c r="E23" s="67"/>
      <c r="F23" s="130"/>
      <c r="G23" s="88"/>
      <c r="H23" s="1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4.25" customHeight="1">
      <c r="A24" s="42"/>
      <c r="B24" s="90"/>
      <c r="C24" s="146" t="s">
        <v>148</v>
      </c>
      <c r="D24" s="67">
        <f t="shared" si="0"/>
        <v>0</v>
      </c>
      <c r="E24" s="67"/>
      <c r="F24" s="130"/>
      <c r="G24" s="88"/>
      <c r="H24" s="1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4.25" customHeight="1">
      <c r="A25" s="42"/>
      <c r="B25" s="90"/>
      <c r="C25" s="146" t="s">
        <v>180</v>
      </c>
      <c r="D25" s="67">
        <f t="shared" si="0"/>
        <v>0</v>
      </c>
      <c r="E25" s="67"/>
      <c r="F25" s="130"/>
      <c r="G25" s="88"/>
      <c r="H25" s="13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4.25" customHeight="1">
      <c r="A26" s="41"/>
      <c r="B26" s="90"/>
      <c r="C26" s="146" t="s">
        <v>163</v>
      </c>
      <c r="D26" s="67">
        <f t="shared" si="0"/>
        <v>720710</v>
      </c>
      <c r="E26" s="67">
        <v>720710</v>
      </c>
      <c r="F26" s="130"/>
      <c r="G26" s="88"/>
      <c r="H26" s="13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4.25" customHeight="1">
      <c r="A27" s="41"/>
      <c r="B27" s="90"/>
      <c r="C27" s="146" t="s">
        <v>152</v>
      </c>
      <c r="D27" s="67">
        <f t="shared" si="0"/>
        <v>0</v>
      </c>
      <c r="E27" s="67"/>
      <c r="F27" s="130"/>
      <c r="G27" s="88"/>
      <c r="H27" s="1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 customHeight="1">
      <c r="A28" s="41"/>
      <c r="B28" s="90"/>
      <c r="C28" s="46" t="s">
        <v>66</v>
      </c>
      <c r="D28" s="67">
        <f t="shared" si="0"/>
        <v>0</v>
      </c>
      <c r="E28" s="67"/>
      <c r="F28" s="130"/>
      <c r="G28" s="88"/>
      <c r="H28" s="1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4.25" customHeight="1">
      <c r="A29" s="41"/>
      <c r="B29" s="90"/>
      <c r="C29" s="46" t="s">
        <v>259</v>
      </c>
      <c r="D29" s="67">
        <f t="shared" si="0"/>
        <v>0</v>
      </c>
      <c r="E29" s="67"/>
      <c r="F29" s="130"/>
      <c r="G29" s="88"/>
      <c r="H29" s="1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4.25" customHeight="1">
      <c r="A30" s="41"/>
      <c r="B30" s="90"/>
      <c r="C30" s="46" t="s">
        <v>81</v>
      </c>
      <c r="D30" s="67">
        <f t="shared" si="0"/>
        <v>0</v>
      </c>
      <c r="E30" s="67"/>
      <c r="F30" s="130"/>
      <c r="G30" s="88"/>
      <c r="H30" s="1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4.25" customHeight="1">
      <c r="A31" s="41"/>
      <c r="B31" s="90"/>
      <c r="C31" s="46" t="s">
        <v>30</v>
      </c>
      <c r="D31" s="67">
        <f t="shared" si="0"/>
        <v>0</v>
      </c>
      <c r="E31" s="67"/>
      <c r="F31" s="130"/>
      <c r="G31" s="88"/>
      <c r="H31" s="1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4.25" customHeight="1">
      <c r="A32" s="41"/>
      <c r="B32" s="90"/>
      <c r="C32" s="46" t="s">
        <v>19</v>
      </c>
      <c r="D32" s="67">
        <f t="shared" si="0"/>
        <v>0</v>
      </c>
      <c r="E32" s="67"/>
      <c r="F32" s="130"/>
      <c r="G32" s="88"/>
      <c r="H32" s="13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4.25" customHeight="1">
      <c r="A33" s="41"/>
      <c r="B33" s="90"/>
      <c r="C33" s="46" t="s">
        <v>135</v>
      </c>
      <c r="D33" s="67">
        <f t="shared" si="0"/>
        <v>0</v>
      </c>
      <c r="E33" s="67"/>
      <c r="F33" s="130"/>
      <c r="G33" s="88"/>
      <c r="H33" s="1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4.25" customHeight="1">
      <c r="A34" s="41"/>
      <c r="B34" s="90"/>
      <c r="C34" s="46" t="s">
        <v>249</v>
      </c>
      <c r="D34" s="88">
        <f t="shared" si="0"/>
        <v>0</v>
      </c>
      <c r="E34" s="90"/>
      <c r="F34" s="129"/>
      <c r="G34" s="90"/>
      <c r="H34" s="13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4.25" customHeight="1">
      <c r="A35" s="39" t="s">
        <v>200</v>
      </c>
      <c r="B35" s="67">
        <f>SUM(B6,B10)</f>
        <v>10162636</v>
      </c>
      <c r="C35" s="39" t="s">
        <v>133</v>
      </c>
      <c r="D35" s="67">
        <f>SUM(E35:H35)</f>
        <v>10162636</v>
      </c>
      <c r="E35" s="67">
        <f>SUM(E7:E34)</f>
        <v>10162636</v>
      </c>
      <c r="F35" s="67">
        <f>SUM(F7:F34)</f>
        <v>0</v>
      </c>
      <c r="G35" s="67">
        <f>SUM(G7:G34)</f>
        <v>0</v>
      </c>
      <c r="H35" s="67">
        <f>SUM(H7:H34)</f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6"/>
      <c r="B36" s="7"/>
      <c r="C36" s="8"/>
      <c r="D36" s="8"/>
      <c r="E36" s="8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</sheetData>
  <sheetProtection/>
  <mergeCells count="1">
    <mergeCell ref="A2:H2"/>
  </mergeCells>
  <printOptions horizontalCentered="1" verticalCentered="1"/>
  <pageMargins left="0" right="0" top="0" bottom="0" header="0.5905511811023623" footer="0.3937007874015748"/>
  <pageSetup fitToHeight="1" fitToWidth="1" horizontalDpi="600" verticalDpi="600" orientation="landscape" paperSize="9" scale="98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PageLayoutView="0" workbookViewId="0" topLeftCell="A1">
      <selection activeCell="C34" sqref="C34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13" width="11.5" style="0" customWidth="1"/>
    <col min="14" max="14" width="9.33203125" style="0" customWidth="1"/>
  </cols>
  <sheetData>
    <row r="1" spans="1:14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233</v>
      </c>
      <c r="N1" s="49"/>
    </row>
    <row r="2" spans="1:14" ht="22.5" customHeight="1">
      <c r="A2" s="97" t="s">
        <v>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49"/>
    </row>
    <row r="3" spans="1:14" ht="16.5" customHeight="1">
      <c r="A3" s="133" t="s">
        <v>0</v>
      </c>
      <c r="B3" s="92"/>
      <c r="C3" s="50"/>
      <c r="D3" s="50"/>
      <c r="E3" s="50"/>
      <c r="F3" s="50"/>
      <c r="G3" s="50"/>
      <c r="H3" s="50"/>
      <c r="I3" s="50"/>
      <c r="J3" s="50"/>
      <c r="K3" s="50"/>
      <c r="L3" s="50"/>
      <c r="M3" s="51" t="s">
        <v>14</v>
      </c>
      <c r="N3" s="50"/>
    </row>
    <row r="4" spans="1:14" ht="19.5" customHeight="1">
      <c r="A4" s="214" t="s">
        <v>64</v>
      </c>
      <c r="B4" s="214"/>
      <c r="C4" s="214"/>
      <c r="D4" s="215" t="s">
        <v>184</v>
      </c>
      <c r="E4" s="108" t="s">
        <v>116</v>
      </c>
      <c r="F4" s="108"/>
      <c r="G4" s="108"/>
      <c r="H4" s="108" t="s">
        <v>40</v>
      </c>
      <c r="I4" s="108"/>
      <c r="J4" s="108"/>
      <c r="K4" s="108" t="s">
        <v>96</v>
      </c>
      <c r="L4" s="108"/>
      <c r="M4" s="108"/>
      <c r="N4" s="49"/>
    </row>
    <row r="5" spans="1:14" ht="19.5" customHeight="1">
      <c r="A5" s="215" t="s">
        <v>266</v>
      </c>
      <c r="B5" s="215"/>
      <c r="C5" s="214" t="s">
        <v>77</v>
      </c>
      <c r="D5" s="215"/>
      <c r="E5" s="216" t="s">
        <v>143</v>
      </c>
      <c r="F5" s="216" t="s">
        <v>22</v>
      </c>
      <c r="G5" s="216" t="s">
        <v>157</v>
      </c>
      <c r="H5" s="216" t="s">
        <v>143</v>
      </c>
      <c r="I5" s="216" t="s">
        <v>22</v>
      </c>
      <c r="J5" s="216" t="s">
        <v>157</v>
      </c>
      <c r="K5" s="216" t="s">
        <v>143</v>
      </c>
      <c r="L5" s="216" t="s">
        <v>22</v>
      </c>
      <c r="M5" s="216" t="s">
        <v>157</v>
      </c>
      <c r="N5" s="49"/>
    </row>
    <row r="6" spans="1:14" ht="19.5" customHeight="1">
      <c r="A6" s="138" t="s">
        <v>108</v>
      </c>
      <c r="B6" s="138" t="s">
        <v>189</v>
      </c>
      <c r="C6" s="214"/>
      <c r="D6" s="215"/>
      <c r="E6" s="216"/>
      <c r="F6" s="216"/>
      <c r="G6" s="216"/>
      <c r="H6" s="216"/>
      <c r="I6" s="216"/>
      <c r="J6" s="216"/>
      <c r="K6" s="216"/>
      <c r="L6" s="216"/>
      <c r="M6" s="216"/>
      <c r="N6" s="49"/>
    </row>
    <row r="7" spans="1:14" ht="18" customHeight="1">
      <c r="A7" s="140"/>
      <c r="B7" s="140"/>
      <c r="C7" s="140" t="s">
        <v>270</v>
      </c>
      <c r="D7" s="67">
        <f>SUM(E7,H7,K7)</f>
        <v>10162636</v>
      </c>
      <c r="E7" s="67">
        <f>SUM(F7:G7)</f>
        <v>10162636</v>
      </c>
      <c r="F7" s="67">
        <f>SUM(F8,F13,F21)</f>
        <v>6026036</v>
      </c>
      <c r="G7" s="67">
        <f>SUM(G8,G13,G21,G23)</f>
        <v>4136600</v>
      </c>
      <c r="H7" s="67">
        <f aca="true" t="shared" si="0" ref="H7:M7">SUM(H8,H13,H21)</f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91"/>
    </row>
    <row r="8" spans="1:14" s="195" customFormat="1" ht="18" customHeight="1">
      <c r="A8" s="192" t="s">
        <v>406</v>
      </c>
      <c r="B8" s="192"/>
      <c r="C8" s="193" t="s">
        <v>414</v>
      </c>
      <c r="D8" s="191"/>
      <c r="E8" s="191"/>
      <c r="F8" s="191">
        <f>SUM(F9:F12)</f>
        <v>5137254</v>
      </c>
      <c r="G8" s="191">
        <f aca="true" t="shared" si="1" ref="G8:M8">SUM(G9:G12)</f>
        <v>0</v>
      </c>
      <c r="H8" s="191">
        <f t="shared" si="1"/>
        <v>0</v>
      </c>
      <c r="I8" s="191">
        <f t="shared" si="1"/>
        <v>0</v>
      </c>
      <c r="J8" s="191">
        <f t="shared" si="1"/>
        <v>0</v>
      </c>
      <c r="K8" s="191">
        <f t="shared" si="1"/>
        <v>0</v>
      </c>
      <c r="L8" s="191">
        <f t="shared" si="1"/>
        <v>0</v>
      </c>
      <c r="M8" s="191">
        <f t="shared" si="1"/>
        <v>0</v>
      </c>
      <c r="N8" s="194"/>
    </row>
    <row r="9" spans="1:14" s="195" customFormat="1" ht="18" customHeight="1">
      <c r="A9" s="192" t="s">
        <v>406</v>
      </c>
      <c r="B9" s="192" t="s">
        <v>410</v>
      </c>
      <c r="C9" s="193" t="s">
        <v>415</v>
      </c>
      <c r="D9" s="191"/>
      <c r="E9" s="191"/>
      <c r="F9" s="191">
        <v>3398013</v>
      </c>
      <c r="G9" s="191"/>
      <c r="H9" s="191"/>
      <c r="I9" s="191"/>
      <c r="J9" s="191"/>
      <c r="K9" s="191"/>
      <c r="L9" s="191"/>
      <c r="M9" s="191"/>
      <c r="N9" s="194"/>
    </row>
    <row r="10" spans="1:14" s="195" customFormat="1" ht="18" customHeight="1">
      <c r="A10" s="193" t="s">
        <v>406</v>
      </c>
      <c r="B10" s="193" t="s">
        <v>409</v>
      </c>
      <c r="C10" s="193" t="s">
        <v>416</v>
      </c>
      <c r="D10" s="191"/>
      <c r="E10" s="191" t="s">
        <v>335</v>
      </c>
      <c r="F10" s="191">
        <v>878611</v>
      </c>
      <c r="G10" s="191"/>
      <c r="H10" s="191"/>
      <c r="I10" s="191"/>
      <c r="J10" s="191"/>
      <c r="K10" s="191"/>
      <c r="L10" s="191"/>
      <c r="M10" s="191"/>
      <c r="N10" s="194"/>
    </row>
    <row r="11" spans="1:14" s="195" customFormat="1" ht="18" customHeight="1">
      <c r="A11" s="193" t="s">
        <v>406</v>
      </c>
      <c r="B11" s="193" t="s">
        <v>407</v>
      </c>
      <c r="C11" s="193" t="s">
        <v>417</v>
      </c>
      <c r="D11" s="191"/>
      <c r="E11" s="191" t="s">
        <v>335</v>
      </c>
      <c r="F11" s="191">
        <v>720710</v>
      </c>
      <c r="G11" s="191"/>
      <c r="H11" s="191"/>
      <c r="I11" s="191"/>
      <c r="J11" s="191"/>
      <c r="K11" s="191"/>
      <c r="L11" s="191"/>
      <c r="M11" s="191"/>
      <c r="N11" s="194"/>
    </row>
    <row r="12" spans="1:14" s="195" customFormat="1" ht="18" customHeight="1">
      <c r="A12" s="193">
        <v>501</v>
      </c>
      <c r="B12" s="193">
        <v>99</v>
      </c>
      <c r="C12" s="193" t="s">
        <v>418</v>
      </c>
      <c r="D12" s="191"/>
      <c r="E12" s="191"/>
      <c r="F12" s="191">
        <v>139920</v>
      </c>
      <c r="G12" s="191"/>
      <c r="H12" s="191"/>
      <c r="I12" s="191"/>
      <c r="J12" s="191"/>
      <c r="K12" s="191"/>
      <c r="L12" s="191"/>
      <c r="M12" s="191"/>
      <c r="N12" s="194"/>
    </row>
    <row r="13" spans="1:14" s="195" customFormat="1" ht="18" customHeight="1">
      <c r="A13" s="193" t="s">
        <v>411</v>
      </c>
      <c r="B13" s="193"/>
      <c r="C13" s="193" t="s">
        <v>412</v>
      </c>
      <c r="D13" s="191"/>
      <c r="E13" s="191"/>
      <c r="F13" s="191">
        <f>SUM(F14:F20)</f>
        <v>888782</v>
      </c>
      <c r="G13" s="191">
        <f aca="true" t="shared" si="2" ref="G13:M13">SUM(G14:G20)</f>
        <v>0</v>
      </c>
      <c r="H13" s="191">
        <f t="shared" si="2"/>
        <v>0</v>
      </c>
      <c r="I13" s="191">
        <f t="shared" si="2"/>
        <v>0</v>
      </c>
      <c r="J13" s="191">
        <f t="shared" si="2"/>
        <v>0</v>
      </c>
      <c r="K13" s="191">
        <f t="shared" si="2"/>
        <v>0</v>
      </c>
      <c r="L13" s="191">
        <f t="shared" si="2"/>
        <v>0</v>
      </c>
      <c r="M13" s="191">
        <f t="shared" si="2"/>
        <v>0</v>
      </c>
      <c r="N13" s="194"/>
    </row>
    <row r="14" spans="1:14" s="195" customFormat="1" ht="18" customHeight="1">
      <c r="A14" s="193" t="s">
        <v>411</v>
      </c>
      <c r="B14" s="193" t="s">
        <v>410</v>
      </c>
      <c r="C14" s="193" t="s">
        <v>419</v>
      </c>
      <c r="D14" s="191"/>
      <c r="E14" s="191"/>
      <c r="F14" s="191">
        <v>516500</v>
      </c>
      <c r="G14" s="191"/>
      <c r="H14" s="191"/>
      <c r="I14" s="191"/>
      <c r="J14" s="191"/>
      <c r="K14" s="191"/>
      <c r="L14" s="191"/>
      <c r="M14" s="191"/>
      <c r="N14" s="194"/>
    </row>
    <row r="15" spans="1:14" s="195" customFormat="1" ht="18" customHeight="1">
      <c r="A15" s="193" t="s">
        <v>411</v>
      </c>
      <c r="B15" s="193" t="s">
        <v>409</v>
      </c>
      <c r="C15" s="193" t="s">
        <v>420</v>
      </c>
      <c r="D15" s="191"/>
      <c r="E15" s="191"/>
      <c r="F15" s="191">
        <v>7100</v>
      </c>
      <c r="G15" s="191"/>
      <c r="H15" s="191"/>
      <c r="I15" s="191"/>
      <c r="J15" s="191"/>
      <c r="K15" s="191"/>
      <c r="L15" s="191"/>
      <c r="M15" s="191"/>
      <c r="N15" s="194"/>
    </row>
    <row r="16" spans="1:14" s="195" customFormat="1" ht="18" customHeight="1">
      <c r="A16" s="193" t="s">
        <v>411</v>
      </c>
      <c r="B16" s="193" t="s">
        <v>407</v>
      </c>
      <c r="C16" s="193" t="s">
        <v>421</v>
      </c>
      <c r="D16" s="191"/>
      <c r="E16" s="191"/>
      <c r="F16" s="191">
        <v>30000</v>
      </c>
      <c r="G16" s="191"/>
      <c r="H16" s="191"/>
      <c r="I16" s="191"/>
      <c r="J16" s="191"/>
      <c r="K16" s="191"/>
      <c r="L16" s="191"/>
      <c r="M16" s="191"/>
      <c r="N16" s="194"/>
    </row>
    <row r="17" spans="1:14" s="195" customFormat="1" ht="18" customHeight="1">
      <c r="A17" s="193" t="s">
        <v>411</v>
      </c>
      <c r="B17" s="193" t="s">
        <v>358</v>
      </c>
      <c r="C17" s="193" t="s">
        <v>422</v>
      </c>
      <c r="D17" s="191"/>
      <c r="E17" s="191"/>
      <c r="F17" s="191">
        <v>3200</v>
      </c>
      <c r="G17" s="191"/>
      <c r="H17" s="191"/>
      <c r="I17" s="191"/>
      <c r="J17" s="191"/>
      <c r="K17" s="191"/>
      <c r="L17" s="191"/>
      <c r="M17" s="191"/>
      <c r="N17" s="194"/>
    </row>
    <row r="18" spans="1:14" s="195" customFormat="1" ht="18" customHeight="1">
      <c r="A18" s="193" t="s">
        <v>411</v>
      </c>
      <c r="B18" s="193" t="s">
        <v>359</v>
      </c>
      <c r="C18" s="193" t="s">
        <v>423</v>
      </c>
      <c r="D18" s="191"/>
      <c r="E18" s="191"/>
      <c r="F18" s="191">
        <v>132500</v>
      </c>
      <c r="G18" s="191"/>
      <c r="H18" s="191"/>
      <c r="I18" s="191"/>
      <c r="J18" s="191"/>
      <c r="K18" s="191"/>
      <c r="L18" s="191"/>
      <c r="M18" s="191"/>
      <c r="N18" s="194"/>
    </row>
    <row r="19" spans="1:14" s="195" customFormat="1" ht="18" customHeight="1">
      <c r="A19" s="193" t="s">
        <v>411</v>
      </c>
      <c r="B19" s="193" t="s">
        <v>413</v>
      </c>
      <c r="C19" s="193" t="s">
        <v>424</v>
      </c>
      <c r="D19" s="191"/>
      <c r="E19" s="191"/>
      <c r="F19" s="191">
        <v>9540</v>
      </c>
      <c r="G19" s="191"/>
      <c r="H19" s="191"/>
      <c r="I19" s="191"/>
      <c r="J19" s="191"/>
      <c r="K19" s="191"/>
      <c r="L19" s="191"/>
      <c r="M19" s="191"/>
      <c r="N19" s="194"/>
    </row>
    <row r="20" spans="1:14" s="195" customFormat="1" ht="18" customHeight="1">
      <c r="A20" s="193" t="s">
        <v>411</v>
      </c>
      <c r="B20" s="193" t="s">
        <v>290</v>
      </c>
      <c r="C20" s="193" t="s">
        <v>425</v>
      </c>
      <c r="D20" s="191"/>
      <c r="E20" s="191"/>
      <c r="F20" s="191">
        <v>189942</v>
      </c>
      <c r="G20" s="191"/>
      <c r="H20" s="191"/>
      <c r="I20" s="191"/>
      <c r="J20" s="191"/>
      <c r="K20" s="191"/>
      <c r="L20" s="191"/>
      <c r="M20" s="191"/>
      <c r="N20" s="194"/>
    </row>
    <row r="21" spans="1:14" s="195" customFormat="1" ht="18" customHeight="1">
      <c r="A21" s="193" t="s">
        <v>408</v>
      </c>
      <c r="B21" s="193"/>
      <c r="C21" s="193" t="s">
        <v>426</v>
      </c>
      <c r="D21" s="191"/>
      <c r="E21" s="191"/>
      <c r="F21" s="191">
        <f>SUM(F22)</f>
        <v>0</v>
      </c>
      <c r="G21" s="191">
        <f aca="true" t="shared" si="3" ref="G21:M21">SUM(G22)</f>
        <v>1720000</v>
      </c>
      <c r="H21" s="191">
        <f t="shared" si="3"/>
        <v>0</v>
      </c>
      <c r="I21" s="191">
        <f t="shared" si="3"/>
        <v>0</v>
      </c>
      <c r="J21" s="191">
        <f t="shared" si="3"/>
        <v>0</v>
      </c>
      <c r="K21" s="191">
        <f t="shared" si="3"/>
        <v>0</v>
      </c>
      <c r="L21" s="191">
        <f t="shared" si="3"/>
        <v>0</v>
      </c>
      <c r="M21" s="191">
        <f t="shared" si="3"/>
        <v>0</v>
      </c>
      <c r="N21" s="194"/>
    </row>
    <row r="22" spans="1:14" s="195" customFormat="1" ht="18" customHeight="1">
      <c r="A22" s="192" t="s">
        <v>408</v>
      </c>
      <c r="B22" s="192" t="s">
        <v>409</v>
      </c>
      <c r="C22" s="196" t="s">
        <v>427</v>
      </c>
      <c r="D22" s="191"/>
      <c r="E22" s="191"/>
      <c r="F22" s="191" t="s">
        <v>335</v>
      </c>
      <c r="G22" s="191">
        <v>1720000</v>
      </c>
      <c r="H22" s="191"/>
      <c r="I22" s="191"/>
      <c r="J22" s="191"/>
      <c r="K22" s="191"/>
      <c r="L22" s="191"/>
      <c r="M22" s="191"/>
      <c r="N22" s="194"/>
    </row>
    <row r="23" spans="1:14" s="195" customFormat="1" ht="18" customHeight="1">
      <c r="A23" s="192">
        <v>510</v>
      </c>
      <c r="B23" s="192"/>
      <c r="C23" s="196" t="s">
        <v>428</v>
      </c>
      <c r="D23" s="191"/>
      <c r="E23" s="191"/>
      <c r="F23" s="191"/>
      <c r="G23" s="191">
        <f>SUM(G24)</f>
        <v>2416600</v>
      </c>
      <c r="H23" s="191"/>
      <c r="I23" s="191"/>
      <c r="J23" s="191"/>
      <c r="K23" s="191"/>
      <c r="L23" s="191"/>
      <c r="M23" s="191"/>
      <c r="N23" s="194"/>
    </row>
    <row r="24" spans="1:14" s="195" customFormat="1" ht="18" customHeight="1">
      <c r="A24" s="192">
        <v>510</v>
      </c>
      <c r="B24" s="192">
        <v>2</v>
      </c>
      <c r="C24" s="196" t="s">
        <v>429</v>
      </c>
      <c r="D24" s="191"/>
      <c r="E24" s="191"/>
      <c r="F24" s="191"/>
      <c r="G24" s="191">
        <v>2416600</v>
      </c>
      <c r="H24" s="191"/>
      <c r="I24" s="191"/>
      <c r="J24" s="191"/>
      <c r="K24" s="191"/>
      <c r="L24" s="191"/>
      <c r="M24" s="191"/>
      <c r="N24" s="194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  <mergeCell ref="E5:E6"/>
    <mergeCell ref="F5:F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tabSelected="1" zoomScalePageLayoutView="0" workbookViewId="0" topLeftCell="A13">
      <selection activeCell="J41" sqref="J41"/>
    </sheetView>
  </sheetViews>
  <sheetFormatPr defaultColWidth="9.33203125" defaultRowHeight="11.25"/>
  <cols>
    <col min="1" max="1" width="6.16015625" style="49" customWidth="1"/>
    <col min="2" max="2" width="7.66015625" style="49" customWidth="1"/>
    <col min="3" max="3" width="39.83203125" style="49" customWidth="1"/>
    <col min="4" max="6" width="20.66015625" style="49" customWidth="1"/>
    <col min="7" max="16384" width="9.33203125" style="49" customWidth="1"/>
  </cols>
  <sheetData>
    <row r="1" ht="12" customHeight="1">
      <c r="F1" s="18" t="s">
        <v>233</v>
      </c>
    </row>
    <row r="2" spans="1:6" s="198" customFormat="1" ht="20.25" customHeight="1">
      <c r="A2" s="197" t="s">
        <v>165</v>
      </c>
      <c r="B2" s="197"/>
      <c r="C2" s="197"/>
      <c r="D2" s="197"/>
      <c r="E2" s="197"/>
      <c r="F2" s="197"/>
    </row>
    <row r="3" spans="1:6" s="50" customFormat="1" ht="14.25" customHeight="1">
      <c r="A3" s="133" t="s">
        <v>0</v>
      </c>
      <c r="B3" s="92"/>
      <c r="F3" s="51" t="s">
        <v>14</v>
      </c>
    </row>
    <row r="4" spans="1:6" ht="13.5" customHeight="1">
      <c r="A4" s="214" t="s">
        <v>64</v>
      </c>
      <c r="B4" s="214"/>
      <c r="C4" s="214"/>
      <c r="D4" s="215" t="s">
        <v>184</v>
      </c>
      <c r="E4" s="121" t="s">
        <v>155</v>
      </c>
      <c r="F4" s="121"/>
    </row>
    <row r="5" spans="1:6" ht="12.75" customHeight="1">
      <c r="A5" s="215" t="s">
        <v>266</v>
      </c>
      <c r="B5" s="215"/>
      <c r="C5" s="214" t="s">
        <v>77</v>
      </c>
      <c r="D5" s="215"/>
      <c r="E5" s="217" t="s">
        <v>39</v>
      </c>
      <c r="F5" s="217" t="s">
        <v>156</v>
      </c>
    </row>
    <row r="6" spans="1:6" ht="12.75" customHeight="1">
      <c r="A6" s="138" t="s">
        <v>108</v>
      </c>
      <c r="B6" s="138" t="s">
        <v>189</v>
      </c>
      <c r="C6" s="214"/>
      <c r="D6" s="215"/>
      <c r="E6" s="217"/>
      <c r="F6" s="217"/>
    </row>
    <row r="7" spans="1:7" ht="12" customHeight="1">
      <c r="A7" s="140"/>
      <c r="B7" s="140"/>
      <c r="C7" s="140" t="s">
        <v>61</v>
      </c>
      <c r="D7" s="67">
        <f>SUM(E7:F7)</f>
        <v>6026036</v>
      </c>
      <c r="E7" s="67">
        <f>SUM(E8,E22,E43)</f>
        <v>5136654</v>
      </c>
      <c r="F7" s="67">
        <f>SUM(F8,F22,F43)</f>
        <v>889382</v>
      </c>
      <c r="G7" s="91"/>
    </row>
    <row r="8" spans="1:10" ht="12" customHeight="1">
      <c r="A8" s="140"/>
      <c r="B8" s="140"/>
      <c r="C8" s="140" t="s">
        <v>142</v>
      </c>
      <c r="D8" s="67"/>
      <c r="E8" s="191">
        <f>SUM(E9:E21)</f>
        <v>5136654</v>
      </c>
      <c r="F8" s="67">
        <f>SUM(F9:F21)</f>
        <v>0</v>
      </c>
      <c r="H8" s="91"/>
      <c r="J8" s="91"/>
    </row>
    <row r="9" spans="1:6" ht="12" customHeight="1">
      <c r="A9" s="140" t="s">
        <v>336</v>
      </c>
      <c r="B9" s="140" t="s">
        <v>273</v>
      </c>
      <c r="C9" s="140" t="s">
        <v>293</v>
      </c>
      <c r="D9" s="67"/>
      <c r="E9" s="191">
        <v>1713449</v>
      </c>
      <c r="F9" s="67"/>
    </row>
    <row r="10" spans="1:6" ht="12" customHeight="1">
      <c r="A10" s="140" t="s">
        <v>292</v>
      </c>
      <c r="B10" s="140" t="s">
        <v>287</v>
      </c>
      <c r="C10" s="140" t="s">
        <v>294</v>
      </c>
      <c r="D10" s="67"/>
      <c r="E10" s="191">
        <v>1364664</v>
      </c>
      <c r="F10" s="67"/>
    </row>
    <row r="11" spans="1:6" ht="12" customHeight="1">
      <c r="A11" s="140" t="s">
        <v>292</v>
      </c>
      <c r="B11" s="140" t="s">
        <v>284</v>
      </c>
      <c r="C11" s="140" t="s">
        <v>295</v>
      </c>
      <c r="D11" s="67"/>
      <c r="E11" s="191">
        <v>319300</v>
      </c>
      <c r="F11" s="67"/>
    </row>
    <row r="12" spans="1:6" ht="12" customHeight="1">
      <c r="A12" s="140" t="s">
        <v>292</v>
      </c>
      <c r="B12" s="140" t="s">
        <v>297</v>
      </c>
      <c r="C12" s="140" t="s">
        <v>298</v>
      </c>
      <c r="D12" s="67"/>
      <c r="E12" s="67">
        <v>139920</v>
      </c>
      <c r="F12" s="67"/>
    </row>
    <row r="13" spans="1:6" ht="12" customHeight="1">
      <c r="A13" s="140" t="s">
        <v>292</v>
      </c>
      <c r="B13" s="140" t="s">
        <v>299</v>
      </c>
      <c r="C13" s="140" t="s">
        <v>300</v>
      </c>
      <c r="D13" s="67"/>
      <c r="E13" s="67"/>
      <c r="F13" s="67"/>
    </row>
    <row r="14" spans="1:6" ht="12" customHeight="1">
      <c r="A14" s="140" t="s">
        <v>292</v>
      </c>
      <c r="B14" s="140" t="s">
        <v>301</v>
      </c>
      <c r="C14" s="140" t="s">
        <v>302</v>
      </c>
      <c r="D14" s="67"/>
      <c r="E14" s="67">
        <v>615183</v>
      </c>
      <c r="F14" s="67"/>
    </row>
    <row r="15" spans="1:6" ht="12" customHeight="1">
      <c r="A15" s="140" t="s">
        <v>292</v>
      </c>
      <c r="B15" s="140" t="s">
        <v>274</v>
      </c>
      <c r="C15" s="140" t="s">
        <v>303</v>
      </c>
      <c r="D15" s="67"/>
      <c r="E15" s="67"/>
      <c r="F15" s="67"/>
    </row>
    <row r="16" spans="1:6" ht="12" customHeight="1">
      <c r="A16" s="140" t="s">
        <v>292</v>
      </c>
      <c r="B16" s="140" t="s">
        <v>337</v>
      </c>
      <c r="C16" s="140" t="s">
        <v>338</v>
      </c>
      <c r="D16" s="67"/>
      <c r="E16" s="67">
        <v>184555</v>
      </c>
      <c r="F16" s="67"/>
    </row>
    <row r="17" spans="1:6" ht="12" customHeight="1">
      <c r="A17" s="140" t="s">
        <v>292</v>
      </c>
      <c r="B17" s="140" t="s">
        <v>289</v>
      </c>
      <c r="C17" s="140" t="s">
        <v>339</v>
      </c>
      <c r="D17" s="67"/>
      <c r="E17" s="67">
        <v>43200</v>
      </c>
      <c r="F17" s="67"/>
    </row>
    <row r="18" spans="1:6" ht="12" customHeight="1">
      <c r="A18" s="140" t="s">
        <v>292</v>
      </c>
      <c r="B18" s="140" t="s">
        <v>340</v>
      </c>
      <c r="C18" s="140" t="s">
        <v>341</v>
      </c>
      <c r="D18" s="67"/>
      <c r="E18" s="67">
        <v>35673</v>
      </c>
      <c r="F18" s="67"/>
    </row>
    <row r="19" spans="1:6" ht="12" customHeight="1">
      <c r="A19" s="140" t="s">
        <v>292</v>
      </c>
      <c r="B19" s="140" t="s">
        <v>342</v>
      </c>
      <c r="C19" s="140" t="s">
        <v>344</v>
      </c>
      <c r="D19" s="67"/>
      <c r="E19" s="67">
        <v>720710</v>
      </c>
      <c r="F19" s="67"/>
    </row>
    <row r="20" spans="1:6" ht="12" customHeight="1">
      <c r="A20" s="140" t="s">
        <v>292</v>
      </c>
      <c r="B20" s="140" t="s">
        <v>343</v>
      </c>
      <c r="C20" s="140" t="s">
        <v>345</v>
      </c>
      <c r="D20" s="67"/>
      <c r="E20" s="67"/>
      <c r="F20" s="67"/>
    </row>
    <row r="21" spans="1:6" ht="12" customHeight="1">
      <c r="A21" s="140" t="s">
        <v>292</v>
      </c>
      <c r="B21" s="140" t="s">
        <v>280</v>
      </c>
      <c r="C21" s="140" t="s">
        <v>304</v>
      </c>
      <c r="D21" s="67"/>
      <c r="E21" s="67" t="s">
        <v>335</v>
      </c>
      <c r="F21" s="67"/>
    </row>
    <row r="22" spans="1:6" ht="12" customHeight="1">
      <c r="A22" s="140"/>
      <c r="B22" s="140"/>
      <c r="C22" s="140" t="s">
        <v>178</v>
      </c>
      <c r="D22" s="67"/>
      <c r="E22" s="67">
        <f>SUM(E23:E42)</f>
        <v>0</v>
      </c>
      <c r="F22" s="67">
        <f>SUM(F23:F42)</f>
        <v>888782</v>
      </c>
    </row>
    <row r="23" spans="1:6" ht="12" customHeight="1">
      <c r="A23" s="140" t="s">
        <v>305</v>
      </c>
      <c r="B23" s="140" t="s">
        <v>273</v>
      </c>
      <c r="C23" s="140" t="s">
        <v>306</v>
      </c>
      <c r="D23" s="67"/>
      <c r="E23" s="67"/>
      <c r="F23" s="67">
        <v>121900</v>
      </c>
    </row>
    <row r="24" spans="1:6" ht="12" customHeight="1">
      <c r="A24" s="140" t="s">
        <v>305</v>
      </c>
      <c r="B24" s="140" t="s">
        <v>287</v>
      </c>
      <c r="C24" s="140" t="s">
        <v>346</v>
      </c>
      <c r="D24" s="67"/>
      <c r="E24" s="67"/>
      <c r="F24" s="67">
        <v>56460</v>
      </c>
    </row>
    <row r="25" spans="1:6" ht="12" customHeight="1">
      <c r="A25" s="140" t="s">
        <v>305</v>
      </c>
      <c r="B25" s="140" t="s">
        <v>284</v>
      </c>
      <c r="C25" s="140" t="s">
        <v>347</v>
      </c>
      <c r="D25" s="67"/>
      <c r="E25" s="67"/>
      <c r="F25" s="67"/>
    </row>
    <row r="26" spans="1:6" ht="12" customHeight="1">
      <c r="A26" s="140" t="s">
        <v>305</v>
      </c>
      <c r="B26" s="140" t="s">
        <v>296</v>
      </c>
      <c r="C26" s="140" t="s">
        <v>348</v>
      </c>
      <c r="D26" s="67"/>
      <c r="E26" s="67"/>
      <c r="F26" s="67">
        <v>55000</v>
      </c>
    </row>
    <row r="27" spans="1:6" ht="12" customHeight="1">
      <c r="A27" s="140" t="s">
        <v>305</v>
      </c>
      <c r="B27" s="140" t="s">
        <v>278</v>
      </c>
      <c r="C27" s="140" t="s">
        <v>307</v>
      </c>
      <c r="D27" s="67"/>
      <c r="E27" s="67"/>
      <c r="F27" s="67">
        <v>20000</v>
      </c>
    </row>
    <row r="28" spans="1:6" ht="12" customHeight="1">
      <c r="A28" s="140" t="s">
        <v>305</v>
      </c>
      <c r="B28" s="140" t="s">
        <v>297</v>
      </c>
      <c r="C28" s="140" t="s">
        <v>308</v>
      </c>
      <c r="D28" s="67"/>
      <c r="E28" s="67"/>
      <c r="F28" s="67">
        <v>48900</v>
      </c>
    </row>
    <row r="29" spans="1:6" ht="12" customHeight="1">
      <c r="A29" s="122" t="s">
        <v>305</v>
      </c>
      <c r="B29" s="122" t="s">
        <v>299</v>
      </c>
      <c r="C29" s="140" t="s">
        <v>309</v>
      </c>
      <c r="D29" s="67"/>
      <c r="E29" s="67"/>
      <c r="F29" s="67">
        <v>47700</v>
      </c>
    </row>
    <row r="30" spans="1:6" ht="12" customHeight="1">
      <c r="A30" s="177" t="s">
        <v>369</v>
      </c>
      <c r="B30" s="177" t="s">
        <v>366</v>
      </c>
      <c r="C30" s="167" t="s">
        <v>368</v>
      </c>
      <c r="D30" s="67"/>
      <c r="E30" s="67"/>
      <c r="F30" s="67">
        <v>4500</v>
      </c>
    </row>
    <row r="31" spans="1:6" ht="12" customHeight="1">
      <c r="A31" s="140" t="s">
        <v>305</v>
      </c>
      <c r="B31" s="140" t="s">
        <v>282</v>
      </c>
      <c r="C31" s="140" t="s">
        <v>310</v>
      </c>
      <c r="D31" s="67"/>
      <c r="E31" s="67"/>
      <c r="F31" s="67">
        <v>140500</v>
      </c>
    </row>
    <row r="32" spans="1:6" ht="12" customHeight="1">
      <c r="A32" s="140" t="s">
        <v>305</v>
      </c>
      <c r="B32" s="140" t="s">
        <v>311</v>
      </c>
      <c r="C32" s="140" t="s">
        <v>312</v>
      </c>
      <c r="D32" s="67"/>
      <c r="E32" s="67"/>
      <c r="F32" s="67">
        <v>9540</v>
      </c>
    </row>
    <row r="33" spans="1:6" ht="12" customHeight="1">
      <c r="A33" s="140" t="s">
        <v>323</v>
      </c>
      <c r="B33" s="140" t="s">
        <v>313</v>
      </c>
      <c r="C33" s="140" t="s">
        <v>314</v>
      </c>
      <c r="D33" s="67"/>
      <c r="E33" s="67"/>
      <c r="F33" s="67">
        <v>7100</v>
      </c>
    </row>
    <row r="34" spans="1:6" ht="12" customHeight="1">
      <c r="A34" s="140" t="s">
        <v>323</v>
      </c>
      <c r="B34" s="140" t="s">
        <v>351</v>
      </c>
      <c r="C34" s="140" t="s">
        <v>352</v>
      </c>
      <c r="D34" s="67"/>
      <c r="E34" s="67"/>
      <c r="F34" s="67">
        <v>30000</v>
      </c>
    </row>
    <row r="35" spans="1:6" ht="12" customHeight="1">
      <c r="A35" s="140" t="s">
        <v>323</v>
      </c>
      <c r="B35" s="140" t="s">
        <v>349</v>
      </c>
      <c r="C35" s="140" t="s">
        <v>350</v>
      </c>
      <c r="D35" s="67"/>
      <c r="E35" s="67"/>
      <c r="F35" s="67">
        <v>132500</v>
      </c>
    </row>
    <row r="36" spans="1:6" ht="12" customHeight="1">
      <c r="A36" s="167" t="s">
        <v>369</v>
      </c>
      <c r="B36" s="167" t="s">
        <v>370</v>
      </c>
      <c r="C36" s="167" t="s">
        <v>372</v>
      </c>
      <c r="D36" s="67"/>
      <c r="E36" s="67"/>
      <c r="F36" s="67">
        <v>2600</v>
      </c>
    </row>
    <row r="37" spans="1:6" ht="12" customHeight="1">
      <c r="A37" s="167" t="s">
        <v>369</v>
      </c>
      <c r="B37" s="167" t="s">
        <v>371</v>
      </c>
      <c r="C37" s="167" t="s">
        <v>373</v>
      </c>
      <c r="D37" s="67"/>
      <c r="E37" s="67"/>
      <c r="F37" s="67">
        <v>3200</v>
      </c>
    </row>
    <row r="38" spans="1:6" ht="12" customHeight="1">
      <c r="A38" s="140" t="s">
        <v>305</v>
      </c>
      <c r="B38" s="140" t="s">
        <v>315</v>
      </c>
      <c r="C38" s="140" t="s">
        <v>316</v>
      </c>
      <c r="D38" s="67"/>
      <c r="E38" s="67"/>
      <c r="F38" s="67">
        <v>78000</v>
      </c>
    </row>
    <row r="39" spans="1:6" ht="12" customHeight="1">
      <c r="A39" s="140" t="s">
        <v>305</v>
      </c>
      <c r="B39" s="140" t="s">
        <v>317</v>
      </c>
      <c r="C39" s="140" t="s">
        <v>318</v>
      </c>
      <c r="D39" s="67"/>
      <c r="E39" s="67"/>
      <c r="F39" s="67">
        <v>53000</v>
      </c>
    </row>
    <row r="40" spans="1:6" ht="12" customHeight="1">
      <c r="A40" s="140" t="s">
        <v>305</v>
      </c>
      <c r="B40" s="167" t="s">
        <v>374</v>
      </c>
      <c r="C40" s="167" t="s">
        <v>375</v>
      </c>
      <c r="D40" s="67"/>
      <c r="E40" s="67"/>
      <c r="F40" s="67">
        <v>56000</v>
      </c>
    </row>
    <row r="41" spans="1:6" ht="12" customHeight="1">
      <c r="A41" s="167" t="s">
        <v>369</v>
      </c>
      <c r="B41" s="167" t="s">
        <v>376</v>
      </c>
      <c r="C41" s="167" t="s">
        <v>377</v>
      </c>
      <c r="D41" s="67"/>
      <c r="E41" s="67"/>
      <c r="F41" s="67" t="s">
        <v>335</v>
      </c>
    </row>
    <row r="42" spans="1:6" ht="12" customHeight="1">
      <c r="A42" s="140" t="s">
        <v>305</v>
      </c>
      <c r="B42" s="140" t="s">
        <v>280</v>
      </c>
      <c r="C42" s="140" t="s">
        <v>319</v>
      </c>
      <c r="D42" s="67"/>
      <c r="E42" s="67"/>
      <c r="F42" s="166">
        <v>21882</v>
      </c>
    </row>
    <row r="43" spans="1:6" ht="12" customHeight="1">
      <c r="A43" s="140"/>
      <c r="B43" s="140"/>
      <c r="C43" s="140" t="s">
        <v>8</v>
      </c>
      <c r="D43" s="67"/>
      <c r="E43" s="67">
        <f>SUM(E44:E46)</f>
        <v>0</v>
      </c>
      <c r="F43" s="67">
        <f>SUM(F44:F46)</f>
        <v>600</v>
      </c>
    </row>
    <row r="44" spans="1:6" ht="12" customHeight="1">
      <c r="A44" s="140" t="s">
        <v>320</v>
      </c>
      <c r="B44" s="140" t="s">
        <v>273</v>
      </c>
      <c r="C44" s="140" t="s">
        <v>321</v>
      </c>
      <c r="D44" s="67"/>
      <c r="E44" s="166" t="s">
        <v>335</v>
      </c>
      <c r="F44" s="67"/>
    </row>
    <row r="45" spans="1:6" ht="12" customHeight="1">
      <c r="A45" s="167" t="s">
        <v>365</v>
      </c>
      <c r="B45" s="167" t="s">
        <v>366</v>
      </c>
      <c r="C45" s="167" t="s">
        <v>367</v>
      </c>
      <c r="D45" s="67"/>
      <c r="E45" s="166"/>
      <c r="F45" s="67">
        <v>600</v>
      </c>
    </row>
    <row r="46" spans="1:6" ht="12" customHeight="1">
      <c r="A46" s="140" t="s">
        <v>320</v>
      </c>
      <c r="B46" s="140" t="s">
        <v>280</v>
      </c>
      <c r="C46" s="140" t="s">
        <v>322</v>
      </c>
      <c r="D46" s="67"/>
      <c r="E46" s="67"/>
      <c r="F46" s="67"/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1.968503937007874" right="1.968503937007874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PageLayoutView="0" workbookViewId="0" topLeftCell="A1">
      <selection activeCell="H35" sqref="H3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1"/>
      <c r="B1" s="17"/>
      <c r="C1" s="17"/>
      <c r="D1" s="17"/>
      <c r="E1" s="17"/>
      <c r="P1" s="18" t="s">
        <v>188</v>
      </c>
    </row>
    <row r="2" spans="1:16" ht="19.5" customHeight="1">
      <c r="A2" s="31" t="s">
        <v>245</v>
      </c>
      <c r="B2" s="31"/>
      <c r="C2" s="31"/>
      <c r="D2" s="31"/>
      <c r="E2" s="31"/>
      <c r="F2" s="31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>
      <c r="A3" s="133" t="s">
        <v>0</v>
      </c>
      <c r="B3" s="32"/>
      <c r="C3" s="32"/>
      <c r="D3" s="32"/>
      <c r="E3" s="32"/>
      <c r="G3" s="2"/>
      <c r="P3" s="20" t="s">
        <v>14</v>
      </c>
    </row>
    <row r="4" spans="1:16" ht="19.5" customHeight="1">
      <c r="A4" s="219" t="s">
        <v>64</v>
      </c>
      <c r="B4" s="219"/>
      <c r="C4" s="219"/>
      <c r="D4" s="219"/>
      <c r="E4" s="219"/>
      <c r="F4" s="200" t="s">
        <v>206</v>
      </c>
      <c r="G4" s="218" t="s">
        <v>142</v>
      </c>
      <c r="H4" s="218" t="s">
        <v>178</v>
      </c>
      <c r="I4" s="218" t="s">
        <v>125</v>
      </c>
      <c r="J4" s="218" t="s">
        <v>204</v>
      </c>
      <c r="K4" s="218" t="s">
        <v>4</v>
      </c>
      <c r="L4" s="218" t="s">
        <v>154</v>
      </c>
      <c r="M4" s="218" t="s">
        <v>227</v>
      </c>
      <c r="N4" s="218" t="s">
        <v>221</v>
      </c>
      <c r="O4" s="218" t="s">
        <v>103</v>
      </c>
      <c r="P4" s="218" t="s">
        <v>7</v>
      </c>
    </row>
    <row r="5" spans="1:16" ht="19.5" customHeight="1">
      <c r="A5" s="35" t="s">
        <v>266</v>
      </c>
      <c r="B5" s="35"/>
      <c r="C5" s="35"/>
      <c r="D5" s="200" t="s">
        <v>111</v>
      </c>
      <c r="E5" s="200" t="s">
        <v>43</v>
      </c>
      <c r="F5" s="200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1:16" ht="30.75" customHeight="1">
      <c r="A6" s="147" t="s">
        <v>108</v>
      </c>
      <c r="B6" s="148" t="s">
        <v>189</v>
      </c>
      <c r="C6" s="147" t="s">
        <v>185</v>
      </c>
      <c r="D6" s="200"/>
      <c r="E6" s="200"/>
      <c r="F6" s="200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16" ht="19.5" customHeight="1">
      <c r="A7" s="140"/>
      <c r="B7" s="140"/>
      <c r="C7" s="140"/>
      <c r="D7" s="140"/>
      <c r="E7" s="140" t="s">
        <v>61</v>
      </c>
      <c r="F7" s="67">
        <f>SUM(G7:P7)</f>
        <v>10294896</v>
      </c>
      <c r="G7" s="67">
        <f>SUM(G8,G14,G18,G21)</f>
        <v>5136654</v>
      </c>
      <c r="H7" s="67">
        <v>2608782</v>
      </c>
      <c r="I7" s="67">
        <f aca="true" t="shared" si="0" ref="I7:P7">SUM(I8,I14,I18,I21)</f>
        <v>600</v>
      </c>
      <c r="J7" s="67">
        <f t="shared" si="0"/>
        <v>0</v>
      </c>
      <c r="K7" s="67">
        <f t="shared" si="0"/>
        <v>0</v>
      </c>
      <c r="L7" s="67">
        <f t="shared" si="0"/>
        <v>132260</v>
      </c>
      <c r="M7" s="67">
        <f t="shared" si="0"/>
        <v>0</v>
      </c>
      <c r="N7" s="67">
        <f t="shared" si="0"/>
        <v>0</v>
      </c>
      <c r="O7" s="67">
        <f t="shared" si="0"/>
        <v>2416600</v>
      </c>
      <c r="P7" s="67">
        <f t="shared" si="0"/>
        <v>0</v>
      </c>
    </row>
    <row r="8" spans="1:16" ht="19.5" customHeight="1">
      <c r="A8" s="140" t="s">
        <v>272</v>
      </c>
      <c r="B8" s="140"/>
      <c r="C8" s="140"/>
      <c r="D8" s="122" t="s">
        <v>405</v>
      </c>
      <c r="E8" s="142" t="s">
        <v>324</v>
      </c>
      <c r="F8" s="67">
        <f aca="true" t="shared" si="1" ref="F8:F23">SUM(G8:P8)</f>
        <v>7048431</v>
      </c>
      <c r="G8" s="67">
        <v>4188189</v>
      </c>
      <c r="H8" s="67">
        <v>2608782</v>
      </c>
      <c r="I8" s="67">
        <v>600</v>
      </c>
      <c r="J8" s="67">
        <f aca="true" t="shared" si="2" ref="J8:P8">SUM(J9:J13)</f>
        <v>0</v>
      </c>
      <c r="K8" s="67">
        <f t="shared" si="2"/>
        <v>0</v>
      </c>
      <c r="L8" s="67">
        <f t="shared" si="2"/>
        <v>132260</v>
      </c>
      <c r="M8" s="67">
        <f t="shared" si="2"/>
        <v>0</v>
      </c>
      <c r="N8" s="67">
        <f t="shared" si="2"/>
        <v>0</v>
      </c>
      <c r="O8" s="67">
        <v>118600</v>
      </c>
      <c r="P8" s="67">
        <f t="shared" si="2"/>
        <v>0</v>
      </c>
    </row>
    <row r="9" spans="1:16" ht="12.75" customHeight="1">
      <c r="A9" s="140" t="s">
        <v>272</v>
      </c>
      <c r="B9" s="140" t="s">
        <v>273</v>
      </c>
      <c r="C9" s="140"/>
      <c r="D9" s="122" t="s">
        <v>405</v>
      </c>
      <c r="E9" s="168" t="s">
        <v>386</v>
      </c>
      <c r="F9" s="67">
        <f t="shared" si="1"/>
        <v>3656533</v>
      </c>
      <c r="G9" s="67">
        <v>3537333</v>
      </c>
      <c r="H9" s="67">
        <v>0</v>
      </c>
      <c r="I9" s="67">
        <v>600</v>
      </c>
      <c r="J9" s="67"/>
      <c r="K9" s="67"/>
      <c r="L9" s="67"/>
      <c r="M9" s="67"/>
      <c r="N9" s="67"/>
      <c r="O9" s="67">
        <v>118600</v>
      </c>
      <c r="P9" s="67"/>
    </row>
    <row r="10" spans="1:16" ht="12.75" customHeight="1">
      <c r="A10" s="167" t="s">
        <v>381</v>
      </c>
      <c r="B10" s="167" t="s">
        <v>382</v>
      </c>
      <c r="C10" s="167" t="s">
        <v>354</v>
      </c>
      <c r="D10" s="122" t="s">
        <v>405</v>
      </c>
      <c r="E10" s="167" t="s">
        <v>387</v>
      </c>
      <c r="F10" s="67">
        <f t="shared" si="1"/>
        <v>119200</v>
      </c>
      <c r="G10" s="67"/>
      <c r="H10" s="67"/>
      <c r="I10" s="67">
        <v>600</v>
      </c>
      <c r="J10" s="67"/>
      <c r="K10" s="67"/>
      <c r="L10" s="67"/>
      <c r="M10" s="67"/>
      <c r="N10" s="67"/>
      <c r="O10" s="67">
        <v>118600</v>
      </c>
      <c r="P10" s="67"/>
    </row>
    <row r="11" spans="1:16" ht="12.75" customHeight="1">
      <c r="A11" s="140" t="s">
        <v>272</v>
      </c>
      <c r="B11" s="140" t="s">
        <v>273</v>
      </c>
      <c r="C11" s="140" t="s">
        <v>274</v>
      </c>
      <c r="D11" s="122" t="s">
        <v>405</v>
      </c>
      <c r="E11" s="168" t="s">
        <v>388</v>
      </c>
      <c r="F11" s="67">
        <f t="shared" si="1"/>
        <v>6278375</v>
      </c>
      <c r="G11" s="67">
        <v>3537333</v>
      </c>
      <c r="H11" s="67">
        <v>2608782</v>
      </c>
      <c r="I11" s="166">
        <v>0</v>
      </c>
      <c r="J11" s="67"/>
      <c r="K11" s="67"/>
      <c r="L11" s="67">
        <v>132260</v>
      </c>
      <c r="M11" s="67"/>
      <c r="N11" s="67"/>
      <c r="O11" s="67"/>
      <c r="P11" s="67" t="s">
        <v>335</v>
      </c>
    </row>
    <row r="12" spans="1:16" ht="12.75" customHeight="1">
      <c r="A12" s="140" t="s">
        <v>272</v>
      </c>
      <c r="B12" s="140" t="s">
        <v>278</v>
      </c>
      <c r="C12" s="140" t="s">
        <v>278</v>
      </c>
      <c r="D12" s="122" t="s">
        <v>405</v>
      </c>
      <c r="E12" s="167" t="s">
        <v>389</v>
      </c>
      <c r="F12" s="67">
        <f t="shared" si="1"/>
        <v>615183</v>
      </c>
      <c r="G12" s="67">
        <v>615183</v>
      </c>
      <c r="H12" s="67">
        <v>0</v>
      </c>
      <c r="I12" s="67">
        <v>0</v>
      </c>
      <c r="J12" s="67"/>
      <c r="K12" s="67"/>
      <c r="L12" s="67"/>
      <c r="M12" s="67"/>
      <c r="N12" s="67"/>
      <c r="O12" s="67"/>
      <c r="P12" s="67"/>
    </row>
    <row r="13" spans="1:16" ht="12.75" customHeight="1">
      <c r="A13" s="140" t="s">
        <v>272</v>
      </c>
      <c r="B13" s="140" t="s">
        <v>282</v>
      </c>
      <c r="C13" s="140" t="s">
        <v>280</v>
      </c>
      <c r="D13" s="122" t="s">
        <v>405</v>
      </c>
      <c r="E13" s="167" t="s">
        <v>390</v>
      </c>
      <c r="F13" s="67">
        <f t="shared" si="1"/>
        <v>35673</v>
      </c>
      <c r="G13" s="67">
        <v>35673</v>
      </c>
      <c r="H13" s="67">
        <v>0</v>
      </c>
      <c r="I13" s="67">
        <v>0</v>
      </c>
      <c r="J13" s="67"/>
      <c r="K13" s="67"/>
      <c r="L13" s="67"/>
      <c r="M13" s="67"/>
      <c r="N13" s="67"/>
      <c r="O13" s="67"/>
      <c r="P13" s="67"/>
    </row>
    <row r="14" spans="1:16" ht="12.75" customHeight="1">
      <c r="A14" s="140" t="s">
        <v>281</v>
      </c>
      <c r="B14" s="140"/>
      <c r="C14" s="140"/>
      <c r="D14" s="122" t="s">
        <v>405</v>
      </c>
      <c r="E14" s="140" t="s">
        <v>328</v>
      </c>
      <c r="F14" s="67">
        <f t="shared" si="1"/>
        <v>227755</v>
      </c>
      <c r="G14" s="67">
        <v>227755</v>
      </c>
      <c r="H14" s="67">
        <v>0</v>
      </c>
      <c r="I14" s="67">
        <v>0</v>
      </c>
      <c r="J14" s="67">
        <f aca="true" t="shared" si="3" ref="J14:P14">SUM(J15)</f>
        <v>0</v>
      </c>
      <c r="K14" s="67">
        <f t="shared" si="3"/>
        <v>0</v>
      </c>
      <c r="L14" s="67">
        <f t="shared" si="3"/>
        <v>0</v>
      </c>
      <c r="M14" s="67">
        <f t="shared" si="3"/>
        <v>0</v>
      </c>
      <c r="N14" s="67">
        <f t="shared" si="3"/>
        <v>0</v>
      </c>
      <c r="O14" s="67">
        <v>0</v>
      </c>
      <c r="P14" s="67">
        <f t="shared" si="3"/>
        <v>0</v>
      </c>
    </row>
    <row r="15" spans="1:16" ht="12.75" customHeight="1">
      <c r="A15" s="140" t="s">
        <v>281</v>
      </c>
      <c r="B15" s="140" t="s">
        <v>282</v>
      </c>
      <c r="C15" s="140"/>
      <c r="D15" s="122" t="s">
        <v>405</v>
      </c>
      <c r="E15" s="140" t="s">
        <v>329</v>
      </c>
      <c r="F15" s="67">
        <f t="shared" si="1"/>
        <v>227755</v>
      </c>
      <c r="G15" s="67">
        <v>227755</v>
      </c>
      <c r="H15" s="67">
        <v>0</v>
      </c>
      <c r="I15" s="67">
        <v>0</v>
      </c>
      <c r="J15" s="67">
        <f aca="true" t="shared" si="4" ref="J15:P15">SUM(J16:J17)</f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0</v>
      </c>
      <c r="O15" s="67">
        <v>0</v>
      </c>
      <c r="P15" s="67">
        <f t="shared" si="4"/>
        <v>0</v>
      </c>
    </row>
    <row r="16" spans="1:16" ht="12.75" customHeight="1">
      <c r="A16" s="140" t="s">
        <v>281</v>
      </c>
      <c r="B16" s="140" t="s">
        <v>282</v>
      </c>
      <c r="C16" s="140" t="s">
        <v>273</v>
      </c>
      <c r="D16" s="122" t="s">
        <v>405</v>
      </c>
      <c r="E16" s="140" t="s">
        <v>330</v>
      </c>
      <c r="F16" s="67">
        <f t="shared" si="1"/>
        <v>184555</v>
      </c>
      <c r="G16" s="67">
        <v>184555</v>
      </c>
      <c r="H16" s="67">
        <v>0</v>
      </c>
      <c r="I16" s="67">
        <v>0</v>
      </c>
      <c r="J16" s="67"/>
      <c r="K16" s="67"/>
      <c r="L16" s="67"/>
      <c r="M16" s="67"/>
      <c r="N16" s="67"/>
      <c r="O16" s="67"/>
      <c r="P16" s="67"/>
    </row>
    <row r="17" spans="1:16" ht="12.75" customHeight="1">
      <c r="A17" s="140" t="s">
        <v>281</v>
      </c>
      <c r="B17" s="140" t="s">
        <v>282</v>
      </c>
      <c r="C17" s="140" t="s">
        <v>284</v>
      </c>
      <c r="D17" s="122" t="s">
        <v>405</v>
      </c>
      <c r="E17" s="140" t="s">
        <v>331</v>
      </c>
      <c r="F17" s="67">
        <f t="shared" si="1"/>
        <v>43200</v>
      </c>
      <c r="G17" s="67">
        <v>43200</v>
      </c>
      <c r="H17" s="67">
        <v>0</v>
      </c>
      <c r="I17" s="67">
        <v>0</v>
      </c>
      <c r="J17" s="67"/>
      <c r="K17" s="67"/>
      <c r="L17" s="67"/>
      <c r="M17" s="67"/>
      <c r="N17" s="67"/>
      <c r="O17" s="67"/>
      <c r="P17" s="67"/>
    </row>
    <row r="18" spans="1:16" ht="12.75" customHeight="1">
      <c r="A18" s="167" t="s">
        <v>378</v>
      </c>
      <c r="B18" s="140"/>
      <c r="C18" s="140"/>
      <c r="D18" s="122" t="s">
        <v>405</v>
      </c>
      <c r="E18" s="167" t="s">
        <v>394</v>
      </c>
      <c r="F18" s="67">
        <f t="shared" si="1"/>
        <v>2298000</v>
      </c>
      <c r="G18" s="67"/>
      <c r="H18" s="67">
        <v>0</v>
      </c>
      <c r="I18" s="67">
        <v>0</v>
      </c>
      <c r="J18" s="67"/>
      <c r="K18" s="67"/>
      <c r="L18" s="67"/>
      <c r="M18" s="67"/>
      <c r="N18" s="67"/>
      <c r="O18" s="67">
        <v>2298000</v>
      </c>
      <c r="P18" s="67"/>
    </row>
    <row r="19" spans="1:16" ht="12.75" customHeight="1">
      <c r="A19" s="167" t="s">
        <v>391</v>
      </c>
      <c r="B19" s="167" t="s">
        <v>379</v>
      </c>
      <c r="C19" s="140"/>
      <c r="D19" s="122" t="s">
        <v>405</v>
      </c>
      <c r="E19" s="167" t="s">
        <v>395</v>
      </c>
      <c r="F19" s="67">
        <f t="shared" si="1"/>
        <v>2298000</v>
      </c>
      <c r="G19" s="67"/>
      <c r="H19" s="67">
        <v>0</v>
      </c>
      <c r="I19" s="67">
        <v>0</v>
      </c>
      <c r="J19" s="67"/>
      <c r="K19" s="67"/>
      <c r="L19" s="67"/>
      <c r="M19" s="67"/>
      <c r="N19" s="67"/>
      <c r="O19" s="67">
        <v>2298000</v>
      </c>
      <c r="P19" s="67"/>
    </row>
    <row r="20" spans="1:16" ht="12.75" customHeight="1">
      <c r="A20" s="167" t="s">
        <v>392</v>
      </c>
      <c r="B20" s="167" t="s">
        <v>358</v>
      </c>
      <c r="C20" s="167" t="s">
        <v>393</v>
      </c>
      <c r="D20" s="122" t="s">
        <v>405</v>
      </c>
      <c r="E20" s="167" t="s">
        <v>396</v>
      </c>
      <c r="F20" s="67">
        <f t="shared" si="1"/>
        <v>2298000</v>
      </c>
      <c r="G20" s="67"/>
      <c r="H20" s="67"/>
      <c r="I20" s="67"/>
      <c r="J20" s="67"/>
      <c r="K20" s="67"/>
      <c r="L20" s="67"/>
      <c r="M20" s="67"/>
      <c r="N20" s="67"/>
      <c r="O20" s="67">
        <v>2298000</v>
      </c>
      <c r="P20" s="67"/>
    </row>
    <row r="21" spans="1:16" ht="12.75" customHeight="1">
      <c r="A21" s="140" t="s">
        <v>286</v>
      </c>
      <c r="B21" s="140"/>
      <c r="C21" s="140"/>
      <c r="D21" s="122" t="s">
        <v>405</v>
      </c>
      <c r="E21" s="140" t="s">
        <v>332</v>
      </c>
      <c r="F21" s="67">
        <f t="shared" si="1"/>
        <v>720710</v>
      </c>
      <c r="G21" s="67">
        <v>720710</v>
      </c>
      <c r="H21" s="67">
        <v>0</v>
      </c>
      <c r="I21" s="67">
        <f aca="true" t="shared" si="5" ref="I21:P22">SUM(I22)</f>
        <v>0</v>
      </c>
      <c r="J21" s="67">
        <f t="shared" si="5"/>
        <v>0</v>
      </c>
      <c r="K21" s="67">
        <f t="shared" si="5"/>
        <v>0</v>
      </c>
      <c r="L21" s="67">
        <f t="shared" si="5"/>
        <v>0</v>
      </c>
      <c r="M21" s="67">
        <f t="shared" si="5"/>
        <v>0</v>
      </c>
      <c r="N21" s="67">
        <f t="shared" si="5"/>
        <v>0</v>
      </c>
      <c r="O21" s="67">
        <f t="shared" si="5"/>
        <v>0</v>
      </c>
      <c r="P21" s="67">
        <f t="shared" si="5"/>
        <v>0</v>
      </c>
    </row>
    <row r="22" spans="1:16" ht="12.75" customHeight="1">
      <c r="A22" s="140" t="s">
        <v>286</v>
      </c>
      <c r="B22" s="140" t="s">
        <v>287</v>
      </c>
      <c r="C22" s="140"/>
      <c r="D22" s="122" t="s">
        <v>405</v>
      </c>
      <c r="E22" s="140" t="s">
        <v>333</v>
      </c>
      <c r="F22" s="67">
        <f t="shared" si="1"/>
        <v>720710</v>
      </c>
      <c r="G22" s="67">
        <v>720710</v>
      </c>
      <c r="H22" s="67"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</row>
    <row r="23" spans="1:16" ht="12.75" customHeight="1">
      <c r="A23" s="140" t="s">
        <v>286</v>
      </c>
      <c r="B23" s="140" t="s">
        <v>287</v>
      </c>
      <c r="C23" s="140" t="s">
        <v>273</v>
      </c>
      <c r="D23" s="122" t="s">
        <v>405</v>
      </c>
      <c r="E23" s="140" t="s">
        <v>334</v>
      </c>
      <c r="F23" s="67">
        <f t="shared" si="1"/>
        <v>720710</v>
      </c>
      <c r="G23" s="67">
        <v>720710</v>
      </c>
      <c r="H23" s="67">
        <v>0</v>
      </c>
      <c r="I23" s="67"/>
      <c r="J23" s="67"/>
      <c r="K23" s="67"/>
      <c r="L23" s="67"/>
      <c r="M23" s="67"/>
      <c r="N23" s="67"/>
      <c r="O23" s="67"/>
      <c r="P23" s="67"/>
    </row>
  </sheetData>
  <sheetProtection/>
  <mergeCells count="14">
    <mergeCell ref="D5:D6"/>
    <mergeCell ref="E5:E6"/>
    <mergeCell ref="F4:F6"/>
    <mergeCell ref="A4:E4"/>
    <mergeCell ref="G4:G6"/>
    <mergeCell ref="H4:H6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1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8" sqref="D8:D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153" customWidth="1"/>
    <col min="22" max="30" width="10.66015625" style="0" customWidth="1"/>
    <col min="31" max="31" width="10.66015625" style="153" customWidth="1"/>
    <col min="32" max="34" width="10.66015625" style="0" customWidth="1"/>
  </cols>
  <sheetData>
    <row r="1" spans="1:33" ht="19.5" customHeight="1">
      <c r="A1" s="2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59"/>
      <c r="AG1" s="16" t="s">
        <v>244</v>
      </c>
    </row>
    <row r="2" spans="1:33" ht="19.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54"/>
      <c r="V2" s="31"/>
      <c r="W2" s="31"/>
      <c r="X2" s="31"/>
      <c r="Y2" s="31"/>
      <c r="Z2" s="31"/>
      <c r="AA2" s="31"/>
      <c r="AB2" s="31"/>
      <c r="AC2" s="31"/>
      <c r="AD2" s="31"/>
      <c r="AE2" s="154"/>
      <c r="AF2" s="31"/>
      <c r="AG2" s="31"/>
    </row>
    <row r="3" spans="1:34" ht="19.5" customHeight="1">
      <c r="A3" s="134" t="s">
        <v>0</v>
      </c>
      <c r="B3" s="32"/>
      <c r="C3" s="32"/>
      <c r="D3" s="32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62"/>
      <c r="V3" s="2"/>
      <c r="W3" s="2"/>
      <c r="X3" s="2"/>
      <c r="Y3" s="2"/>
      <c r="Z3" s="2"/>
      <c r="AA3" s="2"/>
      <c r="AB3" s="2"/>
      <c r="AC3" s="2"/>
      <c r="AD3" s="2"/>
      <c r="AE3" s="159"/>
      <c r="AF3" s="2"/>
      <c r="AG3" s="53" t="s">
        <v>14</v>
      </c>
      <c r="AH3" s="2"/>
    </row>
    <row r="4" spans="1:34" ht="19.5" customHeight="1">
      <c r="A4" s="219" t="s">
        <v>64</v>
      </c>
      <c r="B4" s="219"/>
      <c r="C4" s="219"/>
      <c r="D4" s="219"/>
      <c r="E4" s="219"/>
      <c r="F4" s="200" t="s">
        <v>61</v>
      </c>
      <c r="G4" s="180" t="s">
        <v>142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 t="s">
        <v>8</v>
      </c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07"/>
      <c r="AH4" s="2"/>
    </row>
    <row r="5" spans="1:34" ht="19.5" customHeight="1">
      <c r="A5" s="35" t="s">
        <v>266</v>
      </c>
      <c r="B5" s="35"/>
      <c r="C5" s="35"/>
      <c r="D5" s="200" t="s">
        <v>111</v>
      </c>
      <c r="E5" s="200" t="s">
        <v>43</v>
      </c>
      <c r="F5" s="200"/>
      <c r="G5" s="220" t="s">
        <v>143</v>
      </c>
      <c r="H5" s="220" t="s">
        <v>225</v>
      </c>
      <c r="I5" s="220" t="s">
        <v>72</v>
      </c>
      <c r="J5" s="220" t="s">
        <v>104</v>
      </c>
      <c r="K5" s="220" t="s">
        <v>32</v>
      </c>
      <c r="L5" s="220" t="s">
        <v>140</v>
      </c>
      <c r="M5" s="220" t="s">
        <v>118</v>
      </c>
      <c r="N5" s="220" t="s">
        <v>3</v>
      </c>
      <c r="O5" s="220" t="s">
        <v>21</v>
      </c>
      <c r="P5" s="220" t="s">
        <v>252</v>
      </c>
      <c r="Q5" s="220" t="s">
        <v>93</v>
      </c>
      <c r="R5" s="220" t="s">
        <v>32</v>
      </c>
      <c r="S5" s="220" t="s">
        <v>16</v>
      </c>
      <c r="T5" s="220" t="s">
        <v>231</v>
      </c>
      <c r="U5" s="220" t="s">
        <v>256</v>
      </c>
      <c r="V5" s="220" t="s">
        <v>143</v>
      </c>
      <c r="W5" s="220" t="s">
        <v>11</v>
      </c>
      <c r="X5" s="220" t="s">
        <v>265</v>
      </c>
      <c r="Y5" s="220" t="s">
        <v>141</v>
      </c>
      <c r="Z5" s="220" t="s">
        <v>176</v>
      </c>
      <c r="AA5" s="220" t="s">
        <v>2</v>
      </c>
      <c r="AB5" s="220" t="s">
        <v>54</v>
      </c>
      <c r="AC5" s="220" t="s">
        <v>231</v>
      </c>
      <c r="AD5" s="220" t="s">
        <v>12</v>
      </c>
      <c r="AE5" s="220" t="s">
        <v>181</v>
      </c>
      <c r="AF5" s="220" t="s">
        <v>85</v>
      </c>
      <c r="AG5" s="200" t="s">
        <v>209</v>
      </c>
      <c r="AH5" s="2"/>
    </row>
    <row r="6" spans="1:34" ht="30.75" customHeight="1">
      <c r="A6" s="147" t="s">
        <v>108</v>
      </c>
      <c r="B6" s="148" t="s">
        <v>189</v>
      </c>
      <c r="C6" s="147" t="s">
        <v>185</v>
      </c>
      <c r="D6" s="200"/>
      <c r="E6" s="200"/>
      <c r="F6" s="20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00"/>
      <c r="AH6" s="2"/>
    </row>
    <row r="7" spans="1:34" ht="19.5" customHeight="1">
      <c r="A7" s="140"/>
      <c r="B7" s="140"/>
      <c r="C7" s="140"/>
      <c r="D7" s="140"/>
      <c r="E7" s="140" t="s">
        <v>61</v>
      </c>
      <c r="F7" s="166">
        <f>SUM(G7,V7)</f>
        <v>5137254</v>
      </c>
      <c r="G7" s="166">
        <f>SUM(G8,G14,G21)</f>
        <v>5136654</v>
      </c>
      <c r="H7" s="166">
        <f aca="true" t="shared" si="0" ref="H7:AG7">SUM(H8,H14,H21)</f>
        <v>1713449</v>
      </c>
      <c r="I7" s="166">
        <f t="shared" si="0"/>
        <v>1364664</v>
      </c>
      <c r="J7" s="166">
        <f t="shared" si="0"/>
        <v>319300</v>
      </c>
      <c r="K7" s="166">
        <f t="shared" si="0"/>
        <v>35673</v>
      </c>
      <c r="L7" s="166">
        <f t="shared" si="0"/>
        <v>139920</v>
      </c>
      <c r="M7" s="166">
        <f t="shared" si="0"/>
        <v>0</v>
      </c>
      <c r="N7" s="166">
        <f t="shared" si="0"/>
        <v>615183</v>
      </c>
      <c r="O7" s="166">
        <f t="shared" si="0"/>
        <v>0</v>
      </c>
      <c r="P7" s="166">
        <f t="shared" si="0"/>
        <v>184555</v>
      </c>
      <c r="Q7" s="166">
        <f t="shared" si="0"/>
        <v>43200</v>
      </c>
      <c r="R7" s="166">
        <f t="shared" si="0"/>
        <v>0</v>
      </c>
      <c r="S7" s="166">
        <f t="shared" si="0"/>
        <v>720710</v>
      </c>
      <c r="T7" s="166">
        <f t="shared" si="0"/>
        <v>0</v>
      </c>
      <c r="U7" s="166">
        <f t="shared" si="0"/>
        <v>0</v>
      </c>
      <c r="V7" s="166">
        <f t="shared" si="0"/>
        <v>600</v>
      </c>
      <c r="W7" s="166">
        <f t="shared" si="0"/>
        <v>0</v>
      </c>
      <c r="X7" s="166">
        <f t="shared" si="0"/>
        <v>0</v>
      </c>
      <c r="Y7" s="166">
        <f t="shared" si="0"/>
        <v>0</v>
      </c>
      <c r="Z7" s="166">
        <f t="shared" si="0"/>
        <v>0</v>
      </c>
      <c r="AA7" s="166">
        <f t="shared" si="0"/>
        <v>0</v>
      </c>
      <c r="AB7" s="166">
        <f t="shared" si="0"/>
        <v>0</v>
      </c>
      <c r="AC7" s="166">
        <f t="shared" si="0"/>
        <v>0</v>
      </c>
      <c r="AD7" s="166">
        <f t="shared" si="0"/>
        <v>0</v>
      </c>
      <c r="AE7" s="166">
        <f t="shared" si="0"/>
        <v>600</v>
      </c>
      <c r="AF7" s="166">
        <f t="shared" si="0"/>
        <v>0</v>
      </c>
      <c r="AG7" s="67">
        <f t="shared" si="0"/>
        <v>0</v>
      </c>
      <c r="AH7" s="29"/>
    </row>
    <row r="8" spans="1:34" ht="19.5" customHeight="1">
      <c r="A8" s="140" t="s">
        <v>272</v>
      </c>
      <c r="B8" s="140"/>
      <c r="C8" s="140"/>
      <c r="D8" s="122" t="s">
        <v>405</v>
      </c>
      <c r="E8" s="142" t="s">
        <v>324</v>
      </c>
      <c r="F8" s="67"/>
      <c r="G8" s="166">
        <f>SUM(G9,G12:G13)</f>
        <v>4188189</v>
      </c>
      <c r="H8" s="166">
        <f aca="true" t="shared" si="1" ref="H8:AG8">SUM(H9,H12:H13)</f>
        <v>1713449</v>
      </c>
      <c r="I8" s="166">
        <f t="shared" si="1"/>
        <v>1364664</v>
      </c>
      <c r="J8" s="166">
        <f t="shared" si="1"/>
        <v>319300</v>
      </c>
      <c r="K8" s="166">
        <f t="shared" si="1"/>
        <v>35673</v>
      </c>
      <c r="L8" s="166">
        <f t="shared" si="1"/>
        <v>139920</v>
      </c>
      <c r="M8" s="166">
        <f t="shared" si="1"/>
        <v>0</v>
      </c>
      <c r="N8" s="166">
        <f t="shared" si="1"/>
        <v>615183</v>
      </c>
      <c r="O8" s="166">
        <f t="shared" si="1"/>
        <v>0</v>
      </c>
      <c r="P8" s="166">
        <f t="shared" si="1"/>
        <v>0</v>
      </c>
      <c r="Q8" s="166">
        <f t="shared" si="1"/>
        <v>0</v>
      </c>
      <c r="R8" s="166">
        <f t="shared" si="1"/>
        <v>0</v>
      </c>
      <c r="S8" s="166">
        <f t="shared" si="1"/>
        <v>0</v>
      </c>
      <c r="T8" s="166">
        <f t="shared" si="1"/>
        <v>0</v>
      </c>
      <c r="U8" s="166">
        <f t="shared" si="1"/>
        <v>0</v>
      </c>
      <c r="V8" s="166">
        <f t="shared" si="1"/>
        <v>600</v>
      </c>
      <c r="W8" s="166">
        <f t="shared" si="1"/>
        <v>0</v>
      </c>
      <c r="X8" s="166">
        <f t="shared" si="1"/>
        <v>0</v>
      </c>
      <c r="Y8" s="166">
        <f t="shared" si="1"/>
        <v>0</v>
      </c>
      <c r="Z8" s="166">
        <f t="shared" si="1"/>
        <v>0</v>
      </c>
      <c r="AA8" s="166">
        <f t="shared" si="1"/>
        <v>0</v>
      </c>
      <c r="AB8" s="166">
        <f t="shared" si="1"/>
        <v>0</v>
      </c>
      <c r="AC8" s="166">
        <f t="shared" si="1"/>
        <v>0</v>
      </c>
      <c r="AD8" s="166">
        <f t="shared" si="1"/>
        <v>0</v>
      </c>
      <c r="AE8" s="166">
        <f t="shared" si="1"/>
        <v>600</v>
      </c>
      <c r="AF8" s="166">
        <f t="shared" si="1"/>
        <v>0</v>
      </c>
      <c r="AG8" s="67">
        <f t="shared" si="1"/>
        <v>0</v>
      </c>
      <c r="AH8" s="4"/>
    </row>
    <row r="9" spans="1:34" ht="19.5" customHeight="1">
      <c r="A9" s="140" t="s">
        <v>272</v>
      </c>
      <c r="B9" s="140" t="s">
        <v>273</v>
      </c>
      <c r="C9" s="140"/>
      <c r="D9" s="122" t="s">
        <v>405</v>
      </c>
      <c r="E9" s="168" t="s">
        <v>353</v>
      </c>
      <c r="F9" s="67"/>
      <c r="G9" s="166">
        <f>SUM(G11)</f>
        <v>3537333</v>
      </c>
      <c r="H9" s="166">
        <f aca="true" t="shared" si="2" ref="H9:AG9">SUM(H11)</f>
        <v>1713449</v>
      </c>
      <c r="I9" s="166">
        <f t="shared" si="2"/>
        <v>1364664</v>
      </c>
      <c r="J9" s="166">
        <f t="shared" si="2"/>
        <v>319300</v>
      </c>
      <c r="K9" s="166">
        <f t="shared" si="2"/>
        <v>0</v>
      </c>
      <c r="L9" s="166">
        <f t="shared" si="2"/>
        <v>139920</v>
      </c>
      <c r="M9" s="166">
        <f t="shared" si="2"/>
        <v>0</v>
      </c>
      <c r="N9" s="166">
        <f t="shared" si="2"/>
        <v>0</v>
      </c>
      <c r="O9" s="166">
        <f t="shared" si="2"/>
        <v>0</v>
      </c>
      <c r="P9" s="166">
        <f t="shared" si="2"/>
        <v>0</v>
      </c>
      <c r="Q9" s="166">
        <f t="shared" si="2"/>
        <v>0</v>
      </c>
      <c r="R9" s="166">
        <f t="shared" si="2"/>
        <v>0</v>
      </c>
      <c r="S9" s="166">
        <f t="shared" si="2"/>
        <v>0</v>
      </c>
      <c r="T9" s="166">
        <f t="shared" si="2"/>
        <v>0</v>
      </c>
      <c r="U9" s="166">
        <f t="shared" si="2"/>
        <v>0</v>
      </c>
      <c r="V9" s="166">
        <f t="shared" si="2"/>
        <v>600</v>
      </c>
      <c r="W9" s="166"/>
      <c r="X9" s="166">
        <f t="shared" si="2"/>
        <v>0</v>
      </c>
      <c r="Y9" s="166">
        <f t="shared" si="2"/>
        <v>0</v>
      </c>
      <c r="Z9" s="166">
        <f t="shared" si="2"/>
        <v>0</v>
      </c>
      <c r="AA9" s="166">
        <f t="shared" si="2"/>
        <v>0</v>
      </c>
      <c r="AB9" s="166">
        <f t="shared" si="2"/>
        <v>0</v>
      </c>
      <c r="AC9" s="166">
        <f t="shared" si="2"/>
        <v>0</v>
      </c>
      <c r="AD9" s="166">
        <f t="shared" si="2"/>
        <v>0</v>
      </c>
      <c r="AE9" s="166">
        <f t="shared" si="2"/>
        <v>600</v>
      </c>
      <c r="AF9" s="166">
        <f t="shared" si="2"/>
        <v>0</v>
      </c>
      <c r="AG9" s="67">
        <f t="shared" si="2"/>
        <v>0</v>
      </c>
      <c r="AH9" s="13"/>
    </row>
    <row r="10" spans="1:34" ht="19.5" customHeight="1">
      <c r="A10" s="167" t="s">
        <v>381</v>
      </c>
      <c r="B10" s="167" t="s">
        <v>397</v>
      </c>
      <c r="C10" s="167" t="s">
        <v>354</v>
      </c>
      <c r="D10" s="122" t="s">
        <v>405</v>
      </c>
      <c r="E10" s="167" t="s">
        <v>385</v>
      </c>
      <c r="F10" s="67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67"/>
      <c r="AH10" s="13"/>
    </row>
    <row r="11" spans="1:34" ht="19.5" customHeight="1">
      <c r="A11" s="140" t="s">
        <v>272</v>
      </c>
      <c r="B11" s="140" t="s">
        <v>273</v>
      </c>
      <c r="C11" s="140" t="s">
        <v>274</v>
      </c>
      <c r="D11" s="122" t="s">
        <v>405</v>
      </c>
      <c r="E11" s="142" t="s">
        <v>325</v>
      </c>
      <c r="F11" s="67"/>
      <c r="G11" s="166">
        <f aca="true" t="shared" si="3" ref="G11:G23">SUM(H11:U11)</f>
        <v>3537333</v>
      </c>
      <c r="H11" s="166">
        <v>1713449</v>
      </c>
      <c r="I11" s="166">
        <v>1364664</v>
      </c>
      <c r="J11" s="166">
        <v>319300</v>
      </c>
      <c r="K11" s="166"/>
      <c r="L11" s="166">
        <v>139920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>
        <f aca="true" t="shared" si="4" ref="V11:V23">SUM(W11:AG11)</f>
        <v>600</v>
      </c>
      <c r="W11" s="166"/>
      <c r="X11" s="166"/>
      <c r="Y11" s="166"/>
      <c r="Z11" s="166"/>
      <c r="AA11" s="166"/>
      <c r="AB11" s="166"/>
      <c r="AC11" s="166"/>
      <c r="AD11" s="166"/>
      <c r="AE11" s="166">
        <v>600</v>
      </c>
      <c r="AF11" s="166"/>
      <c r="AG11" s="67"/>
      <c r="AH11" s="12"/>
    </row>
    <row r="12" spans="1:34" ht="19.5" customHeight="1">
      <c r="A12" s="140" t="s">
        <v>272</v>
      </c>
      <c r="B12" s="140" t="s">
        <v>278</v>
      </c>
      <c r="C12" s="140" t="s">
        <v>278</v>
      </c>
      <c r="D12" s="122" t="s">
        <v>405</v>
      </c>
      <c r="E12" s="140" t="s">
        <v>326</v>
      </c>
      <c r="F12" s="67"/>
      <c r="G12" s="166">
        <f t="shared" si="3"/>
        <v>615183</v>
      </c>
      <c r="H12" s="166"/>
      <c r="I12" s="166"/>
      <c r="J12" s="166"/>
      <c r="K12" s="166"/>
      <c r="L12" s="166"/>
      <c r="M12" s="166"/>
      <c r="N12" s="166">
        <v>615183</v>
      </c>
      <c r="O12" s="166"/>
      <c r="P12" s="166"/>
      <c r="Q12" s="166"/>
      <c r="R12" s="166"/>
      <c r="S12" s="166"/>
      <c r="T12" s="166"/>
      <c r="U12" s="166"/>
      <c r="V12" s="166">
        <f t="shared" si="4"/>
        <v>0</v>
      </c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67"/>
      <c r="AH12" s="12"/>
    </row>
    <row r="13" spans="1:34" ht="19.5" customHeight="1">
      <c r="A13" s="140" t="s">
        <v>272</v>
      </c>
      <c r="B13" s="140" t="s">
        <v>282</v>
      </c>
      <c r="C13" s="140" t="s">
        <v>280</v>
      </c>
      <c r="D13" s="122" t="s">
        <v>405</v>
      </c>
      <c r="E13" s="140" t="s">
        <v>327</v>
      </c>
      <c r="F13" s="67"/>
      <c r="G13" s="166">
        <f t="shared" si="3"/>
        <v>35673</v>
      </c>
      <c r="H13" s="166"/>
      <c r="I13" s="166"/>
      <c r="J13" s="166"/>
      <c r="K13" s="166">
        <v>35673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>
        <f t="shared" si="4"/>
        <v>0</v>
      </c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67"/>
      <c r="AH13" s="12"/>
    </row>
    <row r="14" spans="1:34" ht="19.5" customHeight="1">
      <c r="A14" s="140" t="s">
        <v>281</v>
      </c>
      <c r="B14" s="140"/>
      <c r="C14" s="140"/>
      <c r="D14" s="122" t="s">
        <v>405</v>
      </c>
      <c r="E14" s="140" t="s">
        <v>328</v>
      </c>
      <c r="F14" s="67"/>
      <c r="G14" s="166">
        <f t="shared" si="3"/>
        <v>227755</v>
      </c>
      <c r="H14" s="166">
        <f>SUM(H15)</f>
        <v>0</v>
      </c>
      <c r="I14" s="166">
        <f aca="true" t="shared" si="5" ref="I14:AG14">SUM(I15)</f>
        <v>0</v>
      </c>
      <c r="J14" s="166">
        <f t="shared" si="5"/>
        <v>0</v>
      </c>
      <c r="K14" s="166">
        <f t="shared" si="5"/>
        <v>0</v>
      </c>
      <c r="L14" s="166">
        <f t="shared" si="5"/>
        <v>0</v>
      </c>
      <c r="M14" s="166">
        <f t="shared" si="5"/>
        <v>0</v>
      </c>
      <c r="N14" s="166">
        <f t="shared" si="5"/>
        <v>0</v>
      </c>
      <c r="O14" s="166">
        <f t="shared" si="5"/>
        <v>0</v>
      </c>
      <c r="P14" s="166">
        <f t="shared" si="5"/>
        <v>184555</v>
      </c>
      <c r="Q14" s="166">
        <f t="shared" si="5"/>
        <v>43200</v>
      </c>
      <c r="R14" s="166">
        <f t="shared" si="5"/>
        <v>0</v>
      </c>
      <c r="S14" s="166">
        <f t="shared" si="5"/>
        <v>0</v>
      </c>
      <c r="T14" s="166">
        <f t="shared" si="5"/>
        <v>0</v>
      </c>
      <c r="U14" s="166">
        <f t="shared" si="5"/>
        <v>0</v>
      </c>
      <c r="V14" s="166">
        <f t="shared" si="4"/>
        <v>0</v>
      </c>
      <c r="W14" s="166">
        <f t="shared" si="5"/>
        <v>0</v>
      </c>
      <c r="X14" s="166">
        <f t="shared" si="5"/>
        <v>0</v>
      </c>
      <c r="Y14" s="166">
        <f t="shared" si="5"/>
        <v>0</v>
      </c>
      <c r="Z14" s="166">
        <f t="shared" si="5"/>
        <v>0</v>
      </c>
      <c r="AA14" s="166">
        <f t="shared" si="5"/>
        <v>0</v>
      </c>
      <c r="AB14" s="166">
        <f t="shared" si="5"/>
        <v>0</v>
      </c>
      <c r="AC14" s="166">
        <f t="shared" si="5"/>
        <v>0</v>
      </c>
      <c r="AD14" s="166">
        <f t="shared" si="5"/>
        <v>0</v>
      </c>
      <c r="AE14" s="166">
        <f t="shared" si="5"/>
        <v>0</v>
      </c>
      <c r="AF14" s="166">
        <f t="shared" si="5"/>
        <v>0</v>
      </c>
      <c r="AG14" s="67">
        <f t="shared" si="5"/>
        <v>0</v>
      </c>
      <c r="AH14" s="12"/>
    </row>
    <row r="15" spans="1:34" ht="19.5" customHeight="1">
      <c r="A15" s="140" t="s">
        <v>281</v>
      </c>
      <c r="B15" s="140" t="s">
        <v>282</v>
      </c>
      <c r="C15" s="140"/>
      <c r="D15" s="122" t="s">
        <v>405</v>
      </c>
      <c r="E15" s="140" t="s">
        <v>329</v>
      </c>
      <c r="F15" s="67"/>
      <c r="G15" s="166">
        <f t="shared" si="3"/>
        <v>227755</v>
      </c>
      <c r="H15" s="166">
        <f>SUM(H16:H17)</f>
        <v>0</v>
      </c>
      <c r="I15" s="166">
        <f aca="true" t="shared" si="6" ref="I15:AG15">SUM(I16:I17)</f>
        <v>0</v>
      </c>
      <c r="J15" s="166">
        <f t="shared" si="6"/>
        <v>0</v>
      </c>
      <c r="K15" s="166">
        <f t="shared" si="6"/>
        <v>0</v>
      </c>
      <c r="L15" s="166">
        <f t="shared" si="6"/>
        <v>0</v>
      </c>
      <c r="M15" s="166">
        <f t="shared" si="6"/>
        <v>0</v>
      </c>
      <c r="N15" s="166">
        <f t="shared" si="6"/>
        <v>0</v>
      </c>
      <c r="O15" s="166">
        <f t="shared" si="6"/>
        <v>0</v>
      </c>
      <c r="P15" s="166">
        <f t="shared" si="6"/>
        <v>184555</v>
      </c>
      <c r="Q15" s="166">
        <f t="shared" si="6"/>
        <v>43200</v>
      </c>
      <c r="R15" s="166">
        <f t="shared" si="6"/>
        <v>0</v>
      </c>
      <c r="S15" s="166">
        <f t="shared" si="6"/>
        <v>0</v>
      </c>
      <c r="T15" s="166">
        <f t="shared" si="6"/>
        <v>0</v>
      </c>
      <c r="U15" s="166">
        <f t="shared" si="6"/>
        <v>0</v>
      </c>
      <c r="V15" s="166">
        <f t="shared" si="4"/>
        <v>0</v>
      </c>
      <c r="W15" s="166">
        <f t="shared" si="6"/>
        <v>0</v>
      </c>
      <c r="X15" s="166">
        <f t="shared" si="6"/>
        <v>0</v>
      </c>
      <c r="Y15" s="166">
        <f t="shared" si="6"/>
        <v>0</v>
      </c>
      <c r="Z15" s="166">
        <f t="shared" si="6"/>
        <v>0</v>
      </c>
      <c r="AA15" s="166">
        <f t="shared" si="6"/>
        <v>0</v>
      </c>
      <c r="AB15" s="166">
        <f t="shared" si="6"/>
        <v>0</v>
      </c>
      <c r="AC15" s="166">
        <f t="shared" si="6"/>
        <v>0</v>
      </c>
      <c r="AD15" s="166">
        <f t="shared" si="6"/>
        <v>0</v>
      </c>
      <c r="AE15" s="166">
        <f t="shared" si="6"/>
        <v>0</v>
      </c>
      <c r="AF15" s="166">
        <f t="shared" si="6"/>
        <v>0</v>
      </c>
      <c r="AG15" s="67">
        <f t="shared" si="6"/>
        <v>0</v>
      </c>
      <c r="AH15" s="12"/>
    </row>
    <row r="16" spans="1:34" ht="19.5" customHeight="1">
      <c r="A16" s="140" t="s">
        <v>281</v>
      </c>
      <c r="B16" s="140" t="s">
        <v>282</v>
      </c>
      <c r="C16" s="140" t="s">
        <v>273</v>
      </c>
      <c r="D16" s="122" t="s">
        <v>405</v>
      </c>
      <c r="E16" s="140" t="s">
        <v>330</v>
      </c>
      <c r="F16" s="67"/>
      <c r="G16" s="166">
        <f t="shared" si="3"/>
        <v>184555</v>
      </c>
      <c r="H16" s="166"/>
      <c r="I16" s="166"/>
      <c r="J16" s="166"/>
      <c r="K16" s="166"/>
      <c r="L16" s="166"/>
      <c r="M16" s="166"/>
      <c r="N16" s="166"/>
      <c r="O16" s="166"/>
      <c r="P16" s="166">
        <v>184555</v>
      </c>
      <c r="Q16" s="166"/>
      <c r="R16" s="166"/>
      <c r="S16" s="166"/>
      <c r="T16" s="166"/>
      <c r="U16" s="166"/>
      <c r="V16" s="166">
        <f t="shared" si="4"/>
        <v>0</v>
      </c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67"/>
      <c r="AH16" s="12"/>
    </row>
    <row r="17" spans="1:34" ht="19.5" customHeight="1">
      <c r="A17" s="140" t="s">
        <v>281</v>
      </c>
      <c r="B17" s="140" t="s">
        <v>282</v>
      </c>
      <c r="C17" s="140" t="s">
        <v>284</v>
      </c>
      <c r="D17" s="122" t="s">
        <v>405</v>
      </c>
      <c r="E17" s="140" t="s">
        <v>331</v>
      </c>
      <c r="F17" s="67"/>
      <c r="G17" s="166">
        <f t="shared" si="3"/>
        <v>43200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>
        <v>43200</v>
      </c>
      <c r="R17" s="166"/>
      <c r="S17" s="166"/>
      <c r="T17" s="166"/>
      <c r="U17" s="166"/>
      <c r="V17" s="166">
        <f t="shared" si="4"/>
        <v>0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67"/>
      <c r="AH17" s="12"/>
    </row>
    <row r="18" spans="1:34" ht="19.5" customHeight="1">
      <c r="A18" s="140" t="s">
        <v>378</v>
      </c>
      <c r="B18" s="140"/>
      <c r="C18" s="140"/>
      <c r="D18" s="122" t="s">
        <v>405</v>
      </c>
      <c r="E18" s="140" t="s">
        <v>394</v>
      </c>
      <c r="F18" s="67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67"/>
      <c r="AH18" s="12"/>
    </row>
    <row r="19" spans="1:34" ht="19.5" customHeight="1">
      <c r="A19" s="140" t="s">
        <v>391</v>
      </c>
      <c r="B19" s="140" t="s">
        <v>379</v>
      </c>
      <c r="C19" s="140"/>
      <c r="D19" s="122" t="s">
        <v>405</v>
      </c>
      <c r="E19" s="140" t="s">
        <v>395</v>
      </c>
      <c r="F19" s="67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67"/>
      <c r="AH19" s="12"/>
    </row>
    <row r="20" spans="1:34" ht="19.5" customHeight="1">
      <c r="A20" s="140" t="s">
        <v>392</v>
      </c>
      <c r="B20" s="140" t="s">
        <v>358</v>
      </c>
      <c r="C20" s="140" t="s">
        <v>393</v>
      </c>
      <c r="D20" s="122" t="s">
        <v>405</v>
      </c>
      <c r="E20" s="140" t="s">
        <v>396</v>
      </c>
      <c r="F20" s="67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67"/>
      <c r="AH20" s="12"/>
    </row>
    <row r="21" spans="1:34" ht="19.5" customHeight="1">
      <c r="A21" s="140" t="s">
        <v>286</v>
      </c>
      <c r="B21" s="140"/>
      <c r="C21" s="140"/>
      <c r="D21" s="122" t="s">
        <v>405</v>
      </c>
      <c r="E21" s="140" t="s">
        <v>332</v>
      </c>
      <c r="F21" s="67"/>
      <c r="G21" s="166">
        <f t="shared" si="3"/>
        <v>720710</v>
      </c>
      <c r="H21" s="166">
        <f>SUM(H22)</f>
        <v>0</v>
      </c>
      <c r="I21" s="166">
        <f aca="true" t="shared" si="7" ref="I21:AG22">SUM(I22)</f>
        <v>0</v>
      </c>
      <c r="J21" s="166">
        <f t="shared" si="7"/>
        <v>0</v>
      </c>
      <c r="K21" s="166">
        <f t="shared" si="7"/>
        <v>0</v>
      </c>
      <c r="L21" s="166">
        <f t="shared" si="7"/>
        <v>0</v>
      </c>
      <c r="M21" s="166">
        <f t="shared" si="7"/>
        <v>0</v>
      </c>
      <c r="N21" s="166">
        <f t="shared" si="7"/>
        <v>0</v>
      </c>
      <c r="O21" s="166">
        <f t="shared" si="7"/>
        <v>0</v>
      </c>
      <c r="P21" s="166">
        <f t="shared" si="7"/>
        <v>0</v>
      </c>
      <c r="Q21" s="166">
        <f t="shared" si="7"/>
        <v>0</v>
      </c>
      <c r="R21" s="166">
        <f t="shared" si="7"/>
        <v>0</v>
      </c>
      <c r="S21" s="166">
        <f t="shared" si="7"/>
        <v>720710</v>
      </c>
      <c r="T21" s="166">
        <f t="shared" si="7"/>
        <v>0</v>
      </c>
      <c r="U21" s="166">
        <f t="shared" si="7"/>
        <v>0</v>
      </c>
      <c r="V21" s="166">
        <f t="shared" si="4"/>
        <v>0</v>
      </c>
      <c r="W21" s="166">
        <f t="shared" si="7"/>
        <v>0</v>
      </c>
      <c r="X21" s="166">
        <f t="shared" si="7"/>
        <v>0</v>
      </c>
      <c r="Y21" s="166">
        <f t="shared" si="7"/>
        <v>0</v>
      </c>
      <c r="Z21" s="166">
        <f t="shared" si="7"/>
        <v>0</v>
      </c>
      <c r="AA21" s="166">
        <f t="shared" si="7"/>
        <v>0</v>
      </c>
      <c r="AB21" s="166">
        <f t="shared" si="7"/>
        <v>0</v>
      </c>
      <c r="AC21" s="166">
        <f t="shared" si="7"/>
        <v>0</v>
      </c>
      <c r="AD21" s="166">
        <f t="shared" si="7"/>
        <v>0</v>
      </c>
      <c r="AE21" s="166">
        <f t="shared" si="7"/>
        <v>0</v>
      </c>
      <c r="AF21" s="166">
        <f t="shared" si="7"/>
        <v>0</v>
      </c>
      <c r="AG21" s="67">
        <f t="shared" si="7"/>
        <v>0</v>
      </c>
      <c r="AH21" s="12"/>
    </row>
    <row r="22" spans="1:34" ht="19.5" customHeight="1">
      <c r="A22" s="140" t="s">
        <v>286</v>
      </c>
      <c r="B22" s="140" t="s">
        <v>287</v>
      </c>
      <c r="C22" s="140"/>
      <c r="D22" s="122" t="s">
        <v>405</v>
      </c>
      <c r="E22" s="140" t="s">
        <v>333</v>
      </c>
      <c r="F22" s="67"/>
      <c r="G22" s="166">
        <f t="shared" si="3"/>
        <v>720710</v>
      </c>
      <c r="H22" s="166">
        <f>SUM(H23)</f>
        <v>0</v>
      </c>
      <c r="I22" s="166">
        <f t="shared" si="7"/>
        <v>0</v>
      </c>
      <c r="J22" s="166">
        <f t="shared" si="7"/>
        <v>0</v>
      </c>
      <c r="K22" s="166">
        <f t="shared" si="7"/>
        <v>0</v>
      </c>
      <c r="L22" s="166">
        <f t="shared" si="7"/>
        <v>0</v>
      </c>
      <c r="M22" s="166">
        <f t="shared" si="7"/>
        <v>0</v>
      </c>
      <c r="N22" s="166">
        <f t="shared" si="7"/>
        <v>0</v>
      </c>
      <c r="O22" s="166">
        <f t="shared" si="7"/>
        <v>0</v>
      </c>
      <c r="P22" s="166">
        <f t="shared" si="7"/>
        <v>0</v>
      </c>
      <c r="Q22" s="166">
        <f t="shared" si="7"/>
        <v>0</v>
      </c>
      <c r="R22" s="166">
        <f t="shared" si="7"/>
        <v>0</v>
      </c>
      <c r="S22" s="166">
        <f t="shared" si="7"/>
        <v>720710</v>
      </c>
      <c r="T22" s="166">
        <f t="shared" si="7"/>
        <v>0</v>
      </c>
      <c r="U22" s="166">
        <f t="shared" si="7"/>
        <v>0</v>
      </c>
      <c r="V22" s="166">
        <f t="shared" si="4"/>
        <v>0</v>
      </c>
      <c r="W22" s="166">
        <f t="shared" si="7"/>
        <v>0</v>
      </c>
      <c r="X22" s="166">
        <f t="shared" si="7"/>
        <v>0</v>
      </c>
      <c r="Y22" s="166">
        <f t="shared" si="7"/>
        <v>0</v>
      </c>
      <c r="Z22" s="166">
        <f t="shared" si="7"/>
        <v>0</v>
      </c>
      <c r="AA22" s="166">
        <f t="shared" si="7"/>
        <v>0</v>
      </c>
      <c r="AB22" s="166">
        <f t="shared" si="7"/>
        <v>0</v>
      </c>
      <c r="AC22" s="166">
        <f t="shared" si="7"/>
        <v>0</v>
      </c>
      <c r="AD22" s="166">
        <f t="shared" si="7"/>
        <v>0</v>
      </c>
      <c r="AE22" s="166">
        <f t="shared" si="7"/>
        <v>0</v>
      </c>
      <c r="AF22" s="166">
        <f t="shared" si="7"/>
        <v>0</v>
      </c>
      <c r="AG22" s="67">
        <f t="shared" si="7"/>
        <v>0</v>
      </c>
      <c r="AH22" s="12"/>
    </row>
    <row r="23" spans="1:34" ht="19.5" customHeight="1">
      <c r="A23" s="140" t="s">
        <v>286</v>
      </c>
      <c r="B23" s="140" t="s">
        <v>287</v>
      </c>
      <c r="C23" s="140" t="s">
        <v>273</v>
      </c>
      <c r="D23" s="122" t="s">
        <v>405</v>
      </c>
      <c r="E23" s="140" t="s">
        <v>334</v>
      </c>
      <c r="F23" s="67"/>
      <c r="G23" s="166">
        <f t="shared" si="3"/>
        <v>720710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>
        <v>720710</v>
      </c>
      <c r="T23" s="166"/>
      <c r="U23" s="166"/>
      <c r="V23" s="166">
        <f t="shared" si="4"/>
        <v>0</v>
      </c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67"/>
      <c r="AH23" s="12"/>
    </row>
    <row r="24" spans="1:34" ht="19.5" customHeight="1">
      <c r="A24" s="12"/>
      <c r="B24" s="12"/>
      <c r="C24" s="12"/>
      <c r="D24" s="12"/>
      <c r="E24" s="12"/>
      <c r="F24" s="2"/>
      <c r="G24" s="12"/>
      <c r="H24" s="2"/>
      <c r="I24" s="2"/>
      <c r="J24" s="4"/>
      <c r="K24" s="2"/>
      <c r="L24" s="2"/>
      <c r="M24" s="2"/>
      <c r="N24" s="2"/>
      <c r="O24" s="12"/>
      <c r="P24" s="2"/>
      <c r="Q24" s="2"/>
      <c r="R24" s="2"/>
      <c r="S24" s="2"/>
      <c r="T24" s="2"/>
      <c r="U24" s="157"/>
      <c r="V24" s="12"/>
      <c r="W24" s="12"/>
      <c r="X24" s="12"/>
      <c r="Y24" s="12"/>
      <c r="Z24" s="12"/>
      <c r="AA24" s="12"/>
      <c r="AB24" s="12"/>
      <c r="AC24" s="12"/>
      <c r="AD24" s="12"/>
      <c r="AE24" s="157"/>
      <c r="AF24" s="12"/>
      <c r="AG24" s="12"/>
      <c r="AH24" s="12"/>
    </row>
    <row r="25" spans="1:34" ht="19.5" customHeight="1">
      <c r="A25" s="2"/>
      <c r="B25" s="2"/>
      <c r="C25" s="2"/>
      <c r="D25" s="2"/>
      <c r="E25" s="2"/>
      <c r="F25" s="2"/>
      <c r="G25" s="12"/>
      <c r="H25" s="2"/>
      <c r="I25" s="2"/>
      <c r="J25" s="4"/>
      <c r="K25" s="4"/>
      <c r="L25" s="2"/>
      <c r="M25" s="2"/>
      <c r="N25" s="2"/>
      <c r="O25" s="12"/>
      <c r="P25" s="2"/>
      <c r="Q25" s="2"/>
      <c r="R25" s="2"/>
      <c r="S25" s="2"/>
      <c r="T25" s="2"/>
      <c r="U25" s="157"/>
      <c r="V25" s="12"/>
      <c r="W25" s="12"/>
      <c r="X25" s="12"/>
      <c r="Y25" s="12"/>
      <c r="Z25" s="12"/>
      <c r="AA25" s="12"/>
      <c r="AB25" s="12"/>
      <c r="AC25" s="12"/>
      <c r="AD25" s="12"/>
      <c r="AE25" s="157"/>
      <c r="AF25" s="12"/>
      <c r="AG25" s="12"/>
      <c r="AH25" s="12"/>
    </row>
    <row r="26" spans="1:34" ht="19.5" customHeight="1">
      <c r="A26" s="23"/>
      <c r="B26" s="23"/>
      <c r="C26" s="23"/>
      <c r="D26" s="23"/>
      <c r="E26" s="23"/>
      <c r="F26" s="2"/>
      <c r="G26" s="12"/>
      <c r="H26" s="2"/>
      <c r="I26" s="2"/>
      <c r="J26" s="2"/>
      <c r="K26" s="2"/>
      <c r="L26" s="2"/>
      <c r="M26" s="2"/>
      <c r="N26" s="2"/>
      <c r="O26" s="12"/>
      <c r="P26" s="2"/>
      <c r="Q26" s="2"/>
      <c r="R26" s="2"/>
      <c r="S26" s="2"/>
      <c r="T26" s="2"/>
      <c r="U26" s="157"/>
      <c r="V26" s="12"/>
      <c r="W26" s="12"/>
      <c r="X26" s="12"/>
      <c r="Y26" s="12"/>
      <c r="Z26" s="12"/>
      <c r="AA26" s="12"/>
      <c r="AB26" s="12"/>
      <c r="AC26" s="12"/>
      <c r="AD26" s="12"/>
      <c r="AE26" s="157"/>
      <c r="AF26" s="12"/>
      <c r="AG26" s="12"/>
      <c r="AH26" s="12"/>
    </row>
    <row r="27" spans="1:34" ht="19.5" customHeight="1">
      <c r="A27" s="1"/>
      <c r="B27" s="1"/>
      <c r="C27" s="1"/>
      <c r="D27" s="1"/>
      <c r="E27" s="1"/>
      <c r="F27" s="1"/>
      <c r="G27" s="10"/>
      <c r="H27" s="1"/>
      <c r="I27" s="1"/>
      <c r="J27" s="1"/>
      <c r="K27" s="1"/>
      <c r="L27" s="1"/>
      <c r="M27" s="1"/>
      <c r="N27" s="1"/>
      <c r="O27" s="10"/>
      <c r="P27" s="1"/>
      <c r="Q27" s="1"/>
      <c r="R27" s="1"/>
      <c r="S27" s="1"/>
      <c r="T27" s="1"/>
      <c r="U27" s="163"/>
      <c r="V27" s="11"/>
      <c r="W27" s="11"/>
      <c r="X27" s="11"/>
      <c r="Y27" s="11"/>
      <c r="Z27" s="11"/>
      <c r="AA27" s="11"/>
      <c r="AB27" s="11"/>
      <c r="AC27" s="11"/>
      <c r="AD27" s="11"/>
      <c r="AE27" s="158"/>
      <c r="AF27" s="11"/>
      <c r="AG27" s="11"/>
      <c r="AH27" s="11"/>
    </row>
    <row r="28" spans="1:34" ht="19.5" customHeight="1">
      <c r="A28" s="10"/>
      <c r="B28" s="10"/>
      <c r="C28" s="10"/>
      <c r="D28" s="10"/>
      <c r="E28" s="10"/>
      <c r="F28" s="1"/>
      <c r="G28" s="10"/>
      <c r="H28" s="1"/>
      <c r="I28" s="1"/>
      <c r="J28" s="1"/>
      <c r="K28" s="1"/>
      <c r="L28" s="1"/>
      <c r="M28" s="1"/>
      <c r="N28" s="1"/>
      <c r="O28" s="10"/>
      <c r="P28" s="1"/>
      <c r="Q28" s="1"/>
      <c r="R28" s="1"/>
      <c r="S28" s="1"/>
      <c r="T28" s="1"/>
      <c r="U28" s="163"/>
      <c r="V28" s="11"/>
      <c r="W28" s="11"/>
      <c r="X28" s="11"/>
      <c r="Y28" s="11"/>
      <c r="Z28" s="11"/>
      <c r="AA28" s="11"/>
      <c r="AB28" s="11"/>
      <c r="AC28" s="11"/>
      <c r="AD28" s="11"/>
      <c r="AE28" s="158"/>
      <c r="AF28" s="11"/>
      <c r="AG28" s="11"/>
      <c r="AH28" s="11"/>
    </row>
    <row r="29" spans="1:34" ht="19.5" customHeight="1">
      <c r="A29" s="10"/>
      <c r="B29" s="10"/>
      <c r="C29" s="10"/>
      <c r="D29" s="10"/>
      <c r="E29" s="10"/>
      <c r="F29" s="1"/>
      <c r="G29" s="10"/>
      <c r="H29" s="1"/>
      <c r="I29" s="1"/>
      <c r="J29" s="1"/>
      <c r="K29" s="1"/>
      <c r="L29" s="1"/>
      <c r="M29" s="1"/>
      <c r="N29" s="1"/>
      <c r="O29" s="10"/>
      <c r="P29" s="1"/>
      <c r="Q29" s="1"/>
      <c r="R29" s="1"/>
      <c r="S29" s="1"/>
      <c r="T29" s="1"/>
      <c r="U29" s="163"/>
      <c r="V29" s="11"/>
      <c r="W29" s="11"/>
      <c r="X29" s="11"/>
      <c r="Y29" s="11"/>
      <c r="Z29" s="11"/>
      <c r="AA29" s="11"/>
      <c r="AB29" s="11"/>
      <c r="AC29" s="11"/>
      <c r="AD29" s="11"/>
      <c r="AE29" s="158"/>
      <c r="AF29" s="11"/>
      <c r="AG29" s="11"/>
      <c r="AH29" s="11"/>
    </row>
    <row r="30" spans="1:34" ht="19.5" customHeight="1">
      <c r="A30" s="10"/>
      <c r="B30" s="10"/>
      <c r="C30" s="10"/>
      <c r="D30" s="10"/>
      <c r="E30" s="10"/>
      <c r="F30" s="1"/>
      <c r="G30" s="10"/>
      <c r="H30" s="1"/>
      <c r="I30" s="1"/>
      <c r="J30" s="1"/>
      <c r="K30" s="1"/>
      <c r="L30" s="1"/>
      <c r="M30" s="1"/>
      <c r="N30" s="1"/>
      <c r="O30" s="10"/>
      <c r="P30" s="1"/>
      <c r="Q30" s="1"/>
      <c r="R30" s="1"/>
      <c r="S30" s="1"/>
      <c r="T30" s="1"/>
      <c r="U30" s="163"/>
      <c r="V30" s="11"/>
      <c r="W30" s="11"/>
      <c r="X30" s="11"/>
      <c r="Y30" s="11"/>
      <c r="Z30" s="11"/>
      <c r="AA30" s="11"/>
      <c r="AB30" s="11"/>
      <c r="AC30" s="11"/>
      <c r="AD30" s="11"/>
      <c r="AE30" s="158"/>
      <c r="AF30" s="11"/>
      <c r="AG30" s="11"/>
      <c r="AH30" s="11"/>
    </row>
    <row r="31" spans="1:34" ht="19.5" customHeight="1">
      <c r="A31" s="10"/>
      <c r="B31" s="10"/>
      <c r="C31" s="10"/>
      <c r="D31" s="10"/>
      <c r="E31" s="10"/>
      <c r="F31" s="1"/>
      <c r="G31" s="10"/>
      <c r="H31" s="1"/>
      <c r="I31" s="1"/>
      <c r="J31" s="1"/>
      <c r="K31" s="1"/>
      <c r="L31" s="1"/>
      <c r="M31" s="1"/>
      <c r="N31" s="1"/>
      <c r="O31" s="10"/>
      <c r="P31" s="1"/>
      <c r="Q31" s="1"/>
      <c r="R31" s="1"/>
      <c r="S31" s="1"/>
      <c r="T31" s="1"/>
      <c r="U31" s="163"/>
      <c r="V31" s="11"/>
      <c r="W31" s="11"/>
      <c r="X31" s="11"/>
      <c r="Y31" s="11"/>
      <c r="Z31" s="11"/>
      <c r="AA31" s="11"/>
      <c r="AB31" s="11"/>
      <c r="AC31" s="11"/>
      <c r="AD31" s="11"/>
      <c r="AE31" s="158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"/>
      <c r="G32" s="10"/>
      <c r="H32" s="1"/>
      <c r="I32" s="1"/>
      <c r="J32" s="1"/>
      <c r="K32" s="1"/>
      <c r="L32" s="1"/>
      <c r="M32" s="1"/>
      <c r="N32" s="1"/>
      <c r="O32" s="10"/>
      <c r="P32" s="1"/>
      <c r="Q32" s="1"/>
      <c r="R32" s="1"/>
      <c r="S32" s="1"/>
      <c r="T32" s="1"/>
      <c r="U32" s="163"/>
      <c r="V32" s="11"/>
      <c r="W32" s="11"/>
      <c r="X32" s="11"/>
      <c r="Y32" s="11"/>
      <c r="Z32" s="11"/>
      <c r="AA32" s="11"/>
      <c r="AB32" s="11"/>
      <c r="AC32" s="11"/>
      <c r="AD32" s="11"/>
      <c r="AE32" s="158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"/>
      <c r="G33" s="10"/>
      <c r="H33" s="1"/>
      <c r="I33" s="1"/>
      <c r="J33" s="1"/>
      <c r="K33" s="1"/>
      <c r="L33" s="1"/>
      <c r="M33" s="1"/>
      <c r="N33" s="1"/>
      <c r="O33" s="10"/>
      <c r="P33" s="1"/>
      <c r="Q33" s="1"/>
      <c r="R33" s="1"/>
      <c r="S33" s="1"/>
      <c r="T33" s="1"/>
      <c r="U33" s="163"/>
      <c r="V33" s="11"/>
      <c r="W33" s="11"/>
      <c r="X33" s="11"/>
      <c r="Y33" s="11"/>
      <c r="Z33" s="11"/>
      <c r="AA33" s="11"/>
      <c r="AB33" s="11"/>
      <c r="AC33" s="11"/>
      <c r="AD33" s="11"/>
      <c r="AE33" s="158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"/>
      <c r="G34" s="10"/>
      <c r="H34" s="1"/>
      <c r="I34" s="1"/>
      <c r="J34" s="1"/>
      <c r="K34" s="1"/>
      <c r="L34" s="1"/>
      <c r="M34" s="1"/>
      <c r="N34" s="1"/>
      <c r="O34" s="10"/>
      <c r="P34" s="1"/>
      <c r="Q34" s="1"/>
      <c r="R34" s="1"/>
      <c r="S34" s="1"/>
      <c r="T34" s="1"/>
      <c r="U34" s="163"/>
      <c r="V34" s="11"/>
      <c r="W34" s="11"/>
      <c r="X34" s="11"/>
      <c r="Y34" s="11"/>
      <c r="Z34" s="11"/>
      <c r="AA34" s="11"/>
      <c r="AB34" s="11"/>
      <c r="AC34" s="11"/>
      <c r="AD34" s="11"/>
      <c r="AE34" s="158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"/>
      <c r="G35" s="10"/>
      <c r="H35" s="1"/>
      <c r="I35" s="1"/>
      <c r="J35" s="1"/>
      <c r="K35" s="1"/>
      <c r="L35" s="1"/>
      <c r="M35" s="1"/>
      <c r="N35" s="1"/>
      <c r="O35" s="10"/>
      <c r="P35" s="1"/>
      <c r="Q35" s="1"/>
      <c r="R35" s="1"/>
      <c r="S35" s="1"/>
      <c r="T35" s="1"/>
      <c r="U35" s="163"/>
      <c r="V35" s="11"/>
      <c r="W35" s="11"/>
      <c r="X35" s="11"/>
      <c r="Y35" s="11"/>
      <c r="Z35" s="11"/>
      <c r="AA35" s="11"/>
      <c r="AB35" s="11"/>
      <c r="AC35" s="11"/>
      <c r="AD35" s="11"/>
      <c r="AE35" s="158"/>
      <c r="AF35" s="11"/>
      <c r="AG35" s="11"/>
      <c r="AH35" s="11"/>
    </row>
    <row r="36" spans="1:34" ht="19.5" customHeight="1">
      <c r="A36" s="10"/>
      <c r="B36" s="10"/>
      <c r="C36" s="10"/>
      <c r="D36" s="10"/>
      <c r="E36" s="10"/>
      <c r="F36" s="1"/>
      <c r="G36" s="10"/>
      <c r="H36" s="1"/>
      <c r="I36" s="1"/>
      <c r="J36" s="1"/>
      <c r="K36" s="1"/>
      <c r="L36" s="1"/>
      <c r="M36" s="1"/>
      <c r="N36" s="1"/>
      <c r="O36" s="10"/>
      <c r="P36" s="1"/>
      <c r="Q36" s="1"/>
      <c r="R36" s="1"/>
      <c r="S36" s="1"/>
      <c r="T36" s="1"/>
      <c r="U36" s="163"/>
      <c r="V36" s="11"/>
      <c r="W36" s="11"/>
      <c r="X36" s="11"/>
      <c r="Y36" s="11"/>
      <c r="Z36" s="11"/>
      <c r="AA36" s="11"/>
      <c r="AB36" s="11"/>
      <c r="AC36" s="11"/>
      <c r="AD36" s="11"/>
      <c r="AE36" s="158"/>
      <c r="AF36" s="11"/>
      <c r="AG36" s="11"/>
      <c r="AH36" s="11"/>
    </row>
    <row r="37" spans="1:34" ht="19.5" customHeight="1">
      <c r="A37" s="10"/>
      <c r="B37" s="10"/>
      <c r="C37" s="10"/>
      <c r="D37" s="10"/>
      <c r="E37" s="10"/>
      <c r="F37" s="1"/>
      <c r="G37" s="10"/>
      <c r="H37" s="1"/>
      <c r="I37" s="1"/>
      <c r="J37" s="1"/>
      <c r="K37" s="1"/>
      <c r="L37" s="1"/>
      <c r="M37" s="1"/>
      <c r="N37" s="1"/>
      <c r="O37" s="10"/>
      <c r="P37" s="1"/>
      <c r="Q37" s="1"/>
      <c r="R37" s="1"/>
      <c r="S37" s="1"/>
      <c r="T37" s="1"/>
      <c r="U37" s="163"/>
      <c r="V37" s="11"/>
      <c r="W37" s="11"/>
      <c r="X37" s="11"/>
      <c r="Y37" s="11"/>
      <c r="Z37" s="11"/>
      <c r="AA37" s="11"/>
      <c r="AB37" s="11"/>
      <c r="AC37" s="11"/>
      <c r="AD37" s="11"/>
      <c r="AE37" s="158"/>
      <c r="AF37" s="11"/>
      <c r="AG37" s="11"/>
      <c r="AH37" s="11"/>
    </row>
    <row r="38" spans="1:34" ht="19.5" customHeight="1">
      <c r="A38" s="10"/>
      <c r="B38" s="10"/>
      <c r="C38" s="10"/>
      <c r="D38" s="10"/>
      <c r="E38" s="10"/>
      <c r="F38" s="1"/>
      <c r="G38" s="10"/>
      <c r="H38" s="1"/>
      <c r="I38" s="1"/>
      <c r="J38" s="1"/>
      <c r="K38" s="1"/>
      <c r="L38" s="1"/>
      <c r="M38" s="1"/>
      <c r="N38" s="1"/>
      <c r="O38" s="10"/>
      <c r="P38" s="1"/>
      <c r="Q38" s="1"/>
      <c r="R38" s="1"/>
      <c r="S38" s="1"/>
      <c r="T38" s="1"/>
      <c r="U38" s="163"/>
      <c r="V38" s="11"/>
      <c r="W38" s="11"/>
      <c r="X38" s="11"/>
      <c r="Y38" s="11"/>
      <c r="Z38" s="11"/>
      <c r="AA38" s="11"/>
      <c r="AB38" s="11"/>
      <c r="AC38" s="11"/>
      <c r="AD38" s="11"/>
      <c r="AE38" s="158"/>
      <c r="AF38" s="11"/>
      <c r="AG38" s="11"/>
      <c r="AH38" s="11"/>
    </row>
    <row r="39" spans="1:34" ht="19.5" customHeight="1">
      <c r="A39" s="10"/>
      <c r="B39" s="10"/>
      <c r="C39" s="10"/>
      <c r="D39" s="10"/>
      <c r="E39" s="10"/>
      <c r="F39" s="1"/>
      <c r="G39" s="10"/>
      <c r="H39" s="1"/>
      <c r="I39" s="1"/>
      <c r="J39" s="1"/>
      <c r="K39" s="1"/>
      <c r="L39" s="1"/>
      <c r="M39" s="1"/>
      <c r="N39" s="1"/>
      <c r="O39" s="10"/>
      <c r="P39" s="1"/>
      <c r="Q39" s="1"/>
      <c r="R39" s="1"/>
      <c r="S39" s="1"/>
      <c r="T39" s="1"/>
      <c r="U39" s="163"/>
      <c r="V39" s="11"/>
      <c r="W39" s="11"/>
      <c r="X39" s="11"/>
      <c r="Y39" s="11"/>
      <c r="Z39" s="11"/>
      <c r="AA39" s="11"/>
      <c r="AB39" s="11"/>
      <c r="AC39" s="11"/>
      <c r="AD39" s="11"/>
      <c r="AE39" s="158"/>
      <c r="AF39" s="11"/>
      <c r="AG39" s="11"/>
      <c r="AH39" s="11"/>
    </row>
  </sheetData>
  <sheetProtection/>
  <mergeCells count="31">
    <mergeCell ref="AB5:AB6"/>
    <mergeCell ref="AC5:AC6"/>
    <mergeCell ref="R5:R6"/>
    <mergeCell ref="T5:T6"/>
    <mergeCell ref="AG5:AG6"/>
    <mergeCell ref="U5:U6"/>
    <mergeCell ref="V5:V6"/>
    <mergeCell ref="W5:W6"/>
    <mergeCell ref="AE5:AE6"/>
    <mergeCell ref="AD5:AD6"/>
    <mergeCell ref="Y5:Y6"/>
    <mergeCell ref="AA5:AA6"/>
    <mergeCell ref="AF5:AF6"/>
    <mergeCell ref="Z5:Z6"/>
    <mergeCell ref="J5:J6"/>
    <mergeCell ref="K5:K6"/>
    <mergeCell ref="L5:L6"/>
    <mergeCell ref="X5:X6"/>
    <mergeCell ref="H5:H6"/>
    <mergeCell ref="P5:P6"/>
    <mergeCell ref="S5:S6"/>
    <mergeCell ref="A4:E4"/>
    <mergeCell ref="F4:F6"/>
    <mergeCell ref="D5:D6"/>
    <mergeCell ref="E5:E6"/>
    <mergeCell ref="O5:O6"/>
    <mergeCell ref="Q5:Q6"/>
    <mergeCell ref="M5:M6"/>
    <mergeCell ref="N5:N6"/>
    <mergeCell ref="G5:G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4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2018-02-12T06:16:33Z</cp:lastPrinted>
  <dcterms:modified xsi:type="dcterms:W3CDTF">2018-02-13T02:30:16Z</dcterms:modified>
  <cp:category/>
  <cp:version/>
  <cp:contentType/>
  <cp:contentStatus/>
</cp:coreProperties>
</file>