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续建项目" sheetId="1" r:id="rId1"/>
    <sheet name="2017年计划项目" sheetId="2" r:id="rId2"/>
    <sheet name="2017年+续建项目" sheetId="3" r:id="rId3"/>
    <sheet name="（增加）公租房分配情况" sheetId="4" r:id="rId4"/>
  </sheets>
  <definedNames/>
  <calcPr fullCalcOnLoad="1"/>
</workbook>
</file>

<file path=xl/sharedStrings.xml><?xml version="1.0" encoding="utf-8"?>
<sst xmlns="http://schemas.openxmlformats.org/spreadsheetml/2006/main" count="249" uniqueCount="74">
  <si>
    <t>犍为县2017年7月保障性安居工程建设进展情况快报表一（只填续建项目）</t>
  </si>
  <si>
    <t>单位：套、户、万平方米、万元</t>
  </si>
  <si>
    <t>分类          指标</t>
  </si>
  <si>
    <t>年度建设计划</t>
  </si>
  <si>
    <t>年度计划投资</t>
  </si>
  <si>
    <t>2017年1月至报告期末</t>
  </si>
  <si>
    <t>入住套数</t>
  </si>
  <si>
    <t>棚户区拆迁情况</t>
  </si>
  <si>
    <t>保障性住房（棚户区安置住房）建设情况</t>
  </si>
  <si>
    <t>完成投资</t>
  </si>
  <si>
    <t>签订征收补偿协议户数</t>
  </si>
  <si>
    <t>拆迁面积</t>
  </si>
  <si>
    <t>新开工</t>
  </si>
  <si>
    <t>基本建成</t>
  </si>
  <si>
    <t>竣工</t>
  </si>
  <si>
    <t>合计</t>
  </si>
  <si>
    <t>其中：新建安置住房安置</t>
  </si>
  <si>
    <t>其中：货币化安置</t>
  </si>
  <si>
    <t>套数</t>
  </si>
  <si>
    <t>面积</t>
  </si>
  <si>
    <t>政府收购房源安置</t>
  </si>
  <si>
    <t>政策搭桥，居民选购商品房安置</t>
  </si>
  <si>
    <t>居民自由支配货币补偿款</t>
  </si>
  <si>
    <t>万元</t>
  </si>
  <si>
    <t>1-9合计</t>
  </si>
  <si>
    <t>1、廉租住房小计</t>
  </si>
  <si>
    <t>其中：新建改建</t>
  </si>
  <si>
    <t xml:space="preserve">      购买</t>
  </si>
  <si>
    <t>——</t>
  </si>
  <si>
    <t xml:space="preserve">      长期租赁</t>
  </si>
  <si>
    <t>2、公共租赁住房小计</t>
  </si>
  <si>
    <t>3、经济适用住房</t>
  </si>
  <si>
    <t>4、限价商品住房</t>
  </si>
  <si>
    <t>5、城市棚户区</t>
  </si>
  <si>
    <t>6、国有工矿棚户区</t>
  </si>
  <si>
    <t>7、国有林区（场）棚户区</t>
  </si>
  <si>
    <t>8、国有垦区危房</t>
  </si>
  <si>
    <t>9、中央下放地方煤矿棚户区</t>
  </si>
  <si>
    <t>廉租住房租赁补贴</t>
  </si>
  <si>
    <t>说明：1、本快报为月报，每月25日前汇总上报，统计期间为年初至本月20日间的累计进展情况。表中逻辑关系已设定，只填空格栏。请凉山州单列木里县情况。</t>
  </si>
  <si>
    <t xml:space="preserve">      2、本快报统计的项目只统计2014年以前已开工项目在2014年的续建情况（以前年度已开工、基本建成、竣工、完成投资的情况都不在本表填报，注意，只填报该项目在2014年新实施的情况）。年度建设计划只填正在续建的套数和对应的年度投资计划，不包括已竣工和已完成的投资。开工、基本建成和竣工按照川建保发﹝2011﹞388号规定的口径进行统计，基本建成与竣工并列。</t>
  </si>
  <si>
    <t xml:space="preserve">      3、廉租住房和公共租赁住房区分新建改建、购买和长期租赁三种情形。其中，新建和改建分别填写开工、基本建成（竣工）和完成投资情况，购买和长期租赁存量住房的签订协议就同时计开工、基本建成和竣工，相应的购买和租赁支出计入完成投资。</t>
  </si>
  <si>
    <t xml:space="preserve">      4、各类棚户区改造的签订协议户数和安置房建设情况分别统计，互不交叉重复。将保障性住房用于棚户区改造安置的，不得重复统计（在保障性住房中统计，棚改安置住房中减出来）。棚户区改造安置住房的基本建成和竣工数中不包括货币安置，只统计实物建房数。</t>
  </si>
  <si>
    <t xml:space="preserve">     5、廉租住房租赁补贴发放情况，年度计划发放补贴资金总额填在“年度计划投资”栏，报告期内实际发放的总户数填在“新开工套数”栏，新增发放的户数填在“竣工套数”栏，同期发放租赁补贴资金支出总额填在“完成投资”栏，。已完成上年度租赁补贴发放任务的，本表中租赁补贴数据应该都为0，</t>
  </si>
  <si>
    <r>
      <t xml:space="preserve">         6</t>
    </r>
    <r>
      <rPr>
        <sz val="10"/>
        <rFont val="宋体"/>
        <family val="0"/>
      </rPr>
      <t>、入住套数：指年初至报告期末，按照当地住宅小区竣工综合验收有关规定，城镇保障性安居工程项目已经过竣工综合验收，住房保障部门或开发建设单位向保障对象办理交付使用手续的套数。</t>
    </r>
  </si>
  <si>
    <r>
      <t xml:space="preserve">         7</t>
    </r>
    <r>
      <rPr>
        <sz val="10"/>
        <rFont val="宋体"/>
        <family val="0"/>
      </rPr>
      <t>、廉租房和公共租赁住房的“购买和长期租赁”只填入基本建成（新开工和竣工不用填），同时“购买和长期租赁”数据直接计入新开工、基本建成和竣工</t>
    </r>
    <r>
      <rPr>
        <sz val="10"/>
        <rFont val="Arial"/>
        <family val="2"/>
      </rPr>
      <t>3</t>
    </r>
    <r>
      <rPr>
        <sz val="10"/>
        <rFont val="宋体"/>
        <family val="0"/>
      </rPr>
      <t>项的小计。</t>
    </r>
  </si>
  <si>
    <t>单位负责人：                                      分管领导：                                        填报人：</t>
  </si>
  <si>
    <t xml:space="preserve">   犍为县2017年7月保障性安居工程建设进展情况快报表二（2017年计划项目）</t>
  </si>
  <si>
    <t>2014年底前政府投资公租房新增分配</t>
  </si>
  <si>
    <t xml:space="preserve">      2、本快报统计的项目只统计2014年1月至报告期末新开工项目（纳入2014年计划管理项目，不统计以前年度续建项目）。开工、基本建成和竣工按照川建保发﹝2011﹞388号规定的口径进行统计，基本建成与竣工并列。</t>
  </si>
  <si>
    <t xml:space="preserve">      3、廉租住房和公共租赁住房区分新建改建、购买和长期租赁三种情形。其中，新建和改建分别填写开工、基本建成（竣工）和完成投资情况，购买和长期租赁存量住房的签订协议就同时计开工、基本建成和竣工，相应的购买和租赁支出计入完成投资。年度建设计划不得小于上级下达任务。请注意，年度投资计划不是总投资计划，只填当年计划要完成的投资。</t>
  </si>
  <si>
    <t xml:space="preserve">     5、廉租住房租赁补贴发放情况，年度计划发放补贴资金总额填在“年度计划投资”栏，报告期内实际发放的总户数填在“新开工套数”栏，新增发放的户数填在“竣工套数”栏，同期发放租赁补贴资金支出总额填在“完成投资”栏，。</t>
  </si>
  <si>
    <t>犍为县2017年7月保障性安居工程建设进展情况快报表三（2017年计划项目+续建项目）</t>
  </si>
  <si>
    <t>填报单位（盖章）：</t>
  </si>
  <si>
    <t xml:space="preserve">      2、本快报统计的项目包括：2014年1月至报告期末新开工项目，往年开工结转到2014年继续施工的续建项目和往年停工2014年复工项目（表一+表二数据）。</t>
  </si>
  <si>
    <t xml:space="preserve">      3、本表数据由表一和表二相加所得，因此本表数据不可能分别小于表一或表二，没有续建的（表一数据为0的），本表才可能等于表二。</t>
  </si>
  <si>
    <r>
      <t xml:space="preserve">         4</t>
    </r>
    <r>
      <rPr>
        <sz val="10"/>
        <rFont val="宋体"/>
        <family val="0"/>
      </rPr>
      <t>、入住套数：指年初至报告期末，按照当地住宅小区竣工综合验收有关规定，城镇保障性安居工程项目已经过竣工综合验收，住房保障部门或开发建设单位向保障对象办理交付使用手续的套数。</t>
    </r>
  </si>
  <si>
    <r>
      <t xml:space="preserve">         5</t>
    </r>
    <r>
      <rPr>
        <sz val="10"/>
        <rFont val="宋体"/>
        <family val="0"/>
      </rPr>
      <t>、廉租房和公共租赁住房的“购买和长期租赁”只填入基本建成（新开工和竣工不用填），同时“购买和长期租赁”数据直接计入新开工、基本建成和竣工</t>
    </r>
    <r>
      <rPr>
        <sz val="10"/>
        <rFont val="Arial"/>
        <family val="2"/>
      </rPr>
      <t>3</t>
    </r>
    <r>
      <rPr>
        <sz val="10"/>
        <rFont val="宋体"/>
        <family val="0"/>
      </rPr>
      <t>项的小计。</t>
    </r>
  </si>
  <si>
    <t>犍为县2017年7月政府投资公租房分配情况表</t>
  </si>
  <si>
    <r>
      <rPr>
        <b/>
        <sz val="12"/>
        <rFont val="宋体"/>
        <family val="0"/>
      </rPr>
      <t>市（州）</t>
    </r>
  </si>
  <si>
    <r>
      <rPr>
        <b/>
        <sz val="10"/>
        <rFont val="宋体"/>
        <family val="0"/>
      </rPr>
      <t>至</t>
    </r>
    <r>
      <rPr>
        <b/>
        <sz val="10"/>
        <rFont val="Times New Roman"/>
        <family val="1"/>
      </rPr>
      <t>2015</t>
    </r>
    <r>
      <rPr>
        <b/>
        <sz val="10"/>
        <rFont val="宋体"/>
        <family val="0"/>
      </rPr>
      <t>年底，历年开工建设政府投资公租房总套数</t>
    </r>
  </si>
  <si>
    <r>
      <rPr>
        <b/>
        <sz val="10"/>
        <rFont val="宋体"/>
        <family val="0"/>
      </rPr>
      <t>至</t>
    </r>
    <r>
      <rPr>
        <b/>
        <sz val="10"/>
        <rFont val="Times New Roman"/>
        <family val="1"/>
      </rPr>
      <t>2016</t>
    </r>
    <r>
      <rPr>
        <b/>
        <sz val="10"/>
        <rFont val="宋体"/>
        <family val="0"/>
      </rPr>
      <t>年底，政府投资公租房分配套数</t>
    </r>
  </si>
  <si>
    <r>
      <rPr>
        <b/>
        <sz val="10"/>
        <rFont val="宋体"/>
        <family val="0"/>
      </rPr>
      <t>至填表当月，政府投资公租房分配套数合计</t>
    </r>
  </si>
  <si>
    <r>
      <t>2014</t>
    </r>
    <r>
      <rPr>
        <b/>
        <sz val="10"/>
        <rFont val="宋体"/>
        <family val="0"/>
      </rPr>
      <t>年底前政府投资公租房</t>
    </r>
    <r>
      <rPr>
        <b/>
        <sz val="10"/>
        <rFont val="Times New Roman"/>
        <family val="1"/>
      </rPr>
      <t>2017</t>
    </r>
    <r>
      <rPr>
        <b/>
        <sz val="10"/>
        <rFont val="宋体"/>
        <family val="0"/>
      </rPr>
      <t>年新增分配</t>
    </r>
  </si>
  <si>
    <r>
      <rPr>
        <b/>
        <sz val="10"/>
        <rFont val="宋体"/>
        <family val="0"/>
      </rPr>
      <t>其中：</t>
    </r>
    <r>
      <rPr>
        <b/>
        <sz val="10"/>
        <rFont val="Times New Roman"/>
        <family val="1"/>
      </rPr>
      <t>2014</t>
    </r>
    <r>
      <rPr>
        <b/>
        <sz val="10"/>
        <rFont val="宋体"/>
        <family val="0"/>
      </rPr>
      <t>年底前开工建设政府投资公租房总套数</t>
    </r>
  </si>
  <si>
    <r>
      <rPr>
        <b/>
        <sz val="10"/>
        <rFont val="宋体"/>
        <family val="0"/>
      </rPr>
      <t>其中：</t>
    </r>
    <r>
      <rPr>
        <b/>
        <sz val="10"/>
        <rFont val="Times New Roman"/>
        <family val="1"/>
      </rPr>
      <t>2014</t>
    </r>
    <r>
      <rPr>
        <b/>
        <sz val="10"/>
        <rFont val="宋体"/>
        <family val="0"/>
      </rPr>
      <t>年底前政府投资公租房分配套数</t>
    </r>
  </si>
  <si>
    <r>
      <rPr>
        <b/>
        <sz val="10"/>
        <rFont val="宋体"/>
        <family val="0"/>
      </rPr>
      <t>其中：</t>
    </r>
    <r>
      <rPr>
        <b/>
        <sz val="10"/>
        <rFont val="Times New Roman"/>
        <family val="1"/>
      </rPr>
      <t>2014</t>
    </r>
    <r>
      <rPr>
        <b/>
        <sz val="10"/>
        <rFont val="宋体"/>
        <family val="0"/>
      </rPr>
      <t>年底前政府投资公租房分配套数合计</t>
    </r>
  </si>
  <si>
    <r>
      <rPr>
        <b/>
        <sz val="10"/>
        <rFont val="宋体"/>
        <family val="0"/>
      </rPr>
      <t>其中：</t>
    </r>
    <r>
      <rPr>
        <b/>
        <sz val="10"/>
        <rFont val="Times New Roman"/>
        <family val="1"/>
      </rPr>
      <t>2014</t>
    </r>
    <r>
      <rPr>
        <b/>
        <sz val="10"/>
        <rFont val="宋体"/>
        <family val="0"/>
      </rPr>
      <t>年底前政府投资公租房分配比例</t>
    </r>
  </si>
  <si>
    <r>
      <t>2017</t>
    </r>
    <r>
      <rPr>
        <b/>
        <sz val="10"/>
        <rFont val="宋体"/>
        <family val="0"/>
      </rPr>
      <t>年新增分配计划</t>
    </r>
  </si>
  <si>
    <r>
      <t>2017</t>
    </r>
    <r>
      <rPr>
        <b/>
        <sz val="10"/>
        <rFont val="宋体"/>
        <family val="0"/>
      </rPr>
      <t>年新增分配完成套数</t>
    </r>
  </si>
  <si>
    <r>
      <rPr>
        <b/>
        <sz val="10"/>
        <rFont val="宋体"/>
        <family val="0"/>
      </rPr>
      <t>新增分配完成比例</t>
    </r>
  </si>
  <si>
    <r>
      <rPr>
        <b/>
        <sz val="10"/>
        <rFont val="宋体"/>
        <family val="0"/>
      </rPr>
      <t>其中：当月新增分配套数</t>
    </r>
  </si>
  <si>
    <t>犍为县</t>
  </si>
  <si>
    <t xml:space="preserve">备注：101、103、105包括2015年开工建设的所有政府投资公租房。
     公式如下：106=104+109；107=106/102；111=109/108
              公租房新增分配计划市（州）合计=所有区（县）相加
              公租房新增分配完成套数合计=所有区（县）相加
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</si>
</sst>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b/>
      <sz val="10"/>
      <color indexed="10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20"/>
      <name val="黑体"/>
      <family val="3"/>
    </font>
    <font>
      <sz val="10"/>
      <color indexed="10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5" fillId="7" borderId="0" applyNumberFormat="0" applyBorder="0" applyAlignment="0" applyProtection="0"/>
    <xf numFmtId="0" fontId="19" fillId="0" borderId="5" applyNumberFormat="0" applyFill="0" applyAlignment="0" applyProtection="0"/>
    <xf numFmtId="0" fontId="15" fillId="8" borderId="0" applyNumberFormat="0" applyBorder="0" applyAlignment="0" applyProtection="0"/>
    <xf numFmtId="0" fontId="30" fillId="9" borderId="6" applyNumberFormat="0" applyAlignment="0" applyProtection="0"/>
    <xf numFmtId="0" fontId="31" fillId="9" borderId="1" applyNumberFormat="0" applyAlignment="0" applyProtection="0"/>
    <xf numFmtId="0" fontId="32" fillId="10" borderId="7" applyNumberFormat="0" applyAlignment="0" applyProtection="0"/>
    <xf numFmtId="0" fontId="17" fillId="3" borderId="0" applyNumberFormat="0" applyBorder="0" applyAlignment="0" applyProtection="0"/>
    <xf numFmtId="0" fontId="15" fillId="11" borderId="0" applyNumberFormat="0" applyBorder="0" applyAlignment="0" applyProtection="0"/>
    <xf numFmtId="0" fontId="29" fillId="0" borderId="8" applyNumberFormat="0" applyFill="0" applyAlignment="0" applyProtection="0"/>
    <xf numFmtId="0" fontId="33" fillId="0" borderId="9" applyNumberFormat="0" applyFill="0" applyAlignment="0" applyProtection="0"/>
    <xf numFmtId="0" fontId="23" fillId="12" borderId="0" applyNumberFormat="0" applyBorder="0" applyAlignment="0" applyProtection="0"/>
    <xf numFmtId="0" fontId="18" fillId="4" borderId="0" applyNumberFormat="0" applyBorder="0" applyAlignment="0" applyProtection="0"/>
    <xf numFmtId="0" fontId="17" fillId="13" borderId="0" applyNumberFormat="0" applyBorder="0" applyAlignment="0" applyProtection="0"/>
    <xf numFmtId="0" fontId="15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5" fillId="7" borderId="0" applyNumberFormat="0" applyBorder="0" applyAlignment="0" applyProtection="0"/>
    <xf numFmtId="0" fontId="17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7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</cellStyleXfs>
  <cellXfs count="10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63" applyFont="1" applyBorder="1" applyAlignment="1">
      <alignment wrapText="1"/>
      <protection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0" xfId="63" applyFont="1" applyBorder="1" applyAlignment="1">
      <alignment horizontal="justify" vertical="top" wrapText="1"/>
      <protection/>
    </xf>
    <xf numFmtId="0" fontId="4" fillId="0" borderId="15" xfId="63" applyFont="1" applyBorder="1" applyAlignment="1">
      <alignment horizontal="center" vertical="top" wrapText="1"/>
      <protection/>
    </xf>
    <xf numFmtId="0" fontId="5" fillId="0" borderId="0" xfId="0" applyFont="1" applyAlignment="1">
      <alignment horizontal="justify" vertical="top" wrapText="1"/>
    </xf>
    <xf numFmtId="0" fontId="4" fillId="0" borderId="14" xfId="63" applyFont="1" applyBorder="1" applyAlignment="1">
      <alignment horizontal="justify" vertical="top" wrapText="1"/>
      <protection/>
    </xf>
    <xf numFmtId="0" fontId="4" fillId="0" borderId="16" xfId="63" applyFont="1" applyBorder="1" applyAlignment="1">
      <alignment horizontal="justify" vertical="top" wrapText="1"/>
      <protection/>
    </xf>
    <xf numFmtId="0" fontId="4" fillId="0" borderId="17" xfId="63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0" fillId="9" borderId="10" xfId="0" applyFill="1" applyBorder="1" applyAlignment="1">
      <alignment vertical="center"/>
    </xf>
    <xf numFmtId="0" fontId="5" fillId="9" borderId="1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9" borderId="0" xfId="0" applyFont="1" applyFill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63" applyFont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63" applyFont="1" applyBorder="1" applyAlignment="1">
      <alignment horizontal="justify" vertical="top" wrapText="1"/>
      <protection/>
    </xf>
    <xf numFmtId="0" fontId="4" fillId="0" borderId="11" xfId="63" applyFont="1" applyBorder="1" applyAlignment="1">
      <alignment horizontal="center" vertical="top" wrapText="1"/>
      <protection/>
    </xf>
    <xf numFmtId="0" fontId="4" fillId="0" borderId="12" xfId="63" applyFont="1" applyBorder="1" applyAlignment="1">
      <alignment horizontal="center" vertical="top" wrapText="1"/>
      <protection/>
    </xf>
    <xf numFmtId="0" fontId="4" fillId="0" borderId="17" xfId="63" applyFont="1" applyBorder="1" applyAlignment="1">
      <alignment horizontal="justify" vertical="top" wrapText="1"/>
      <protection/>
    </xf>
    <xf numFmtId="0" fontId="5" fillId="0" borderId="17" xfId="0" applyFont="1" applyBorder="1" applyAlignment="1">
      <alignment horizontal="justify" vertical="top" wrapText="1"/>
    </xf>
    <xf numFmtId="0" fontId="4" fillId="9" borderId="10" xfId="63" applyFont="1" applyFill="1" applyBorder="1" applyAlignment="1">
      <alignment horizontal="center" vertical="center" wrapText="1"/>
      <protection/>
    </xf>
    <xf numFmtId="0" fontId="8" fillId="9" borderId="10" xfId="63" applyFont="1" applyFill="1" applyBorder="1" applyAlignment="1">
      <alignment horizontal="center" vertical="center" wrapText="1"/>
      <protection/>
    </xf>
    <xf numFmtId="0" fontId="8" fillId="9" borderId="10" xfId="63" applyFont="1" applyFill="1" applyBorder="1" applyAlignment="1">
      <alignment horizontal="center" wrapText="1"/>
      <protection/>
    </xf>
    <xf numFmtId="0" fontId="8" fillId="9" borderId="10" xfId="63" applyFont="1" applyFill="1" applyBorder="1" applyAlignment="1" applyProtection="1">
      <alignment horizontal="center" vertical="center" wrapText="1"/>
      <protection locked="0"/>
    </xf>
    <xf numFmtId="0" fontId="8" fillId="9" borderId="10" xfId="63" applyFont="1" applyFill="1" applyBorder="1" applyAlignment="1" applyProtection="1">
      <alignment horizontal="center" wrapText="1"/>
      <protection locked="0"/>
    </xf>
    <xf numFmtId="0" fontId="8" fillId="9" borderId="10" xfId="63" applyFont="1" applyFill="1" applyBorder="1" applyAlignment="1">
      <alignment horizontal="left" vertical="center" wrapText="1"/>
      <protection/>
    </xf>
    <xf numFmtId="0" fontId="8" fillId="9" borderId="10" xfId="63" applyFont="1" applyFill="1" applyBorder="1" applyAlignment="1" applyProtection="1">
      <alignment horizontal="left" vertical="center" wrapText="1"/>
      <protection locked="0"/>
    </xf>
    <xf numFmtId="0" fontId="7" fillId="0" borderId="0" xfId="63" applyFont="1" applyBorder="1" applyAlignment="1">
      <alignment vertical="center" wrapText="1"/>
      <protection/>
    </xf>
    <xf numFmtId="0" fontId="0" fillId="0" borderId="0" xfId="0" applyFont="1" applyAlignment="1">
      <alignment horizontal="left" vertical="center"/>
    </xf>
    <xf numFmtId="0" fontId="2" fillId="0" borderId="0" xfId="63" applyFont="1" applyBorder="1" applyAlignment="1">
      <alignment horizontal="center" wrapText="1"/>
      <protection/>
    </xf>
    <xf numFmtId="176" fontId="2" fillId="0" borderId="0" xfId="63" applyNumberFormat="1" applyFont="1" applyAlignment="1">
      <alignment horizontal="center"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wrapText="1"/>
      <protection/>
    </xf>
    <xf numFmtId="0" fontId="0" fillId="0" borderId="0" xfId="63" applyAlignment="1">
      <alignment wrapText="1"/>
      <protection/>
    </xf>
    <xf numFmtId="0" fontId="0" fillId="0" borderId="0" xfId="0" applyAlignment="1">
      <alignment vertical="center" wrapText="1"/>
    </xf>
    <xf numFmtId="0" fontId="9" fillId="0" borderId="0" xfId="63" applyFont="1" applyAlignment="1">
      <alignment horizontal="center" vertical="center" wrapText="1"/>
      <protection/>
    </xf>
    <xf numFmtId="176" fontId="7" fillId="0" borderId="0" xfId="63" applyNumberFormat="1" applyFont="1" applyAlignment="1">
      <alignment horizontal="left" vertical="center" wrapText="1"/>
      <protection/>
    </xf>
    <xf numFmtId="176" fontId="7" fillId="0" borderId="0" xfId="63" applyNumberFormat="1" applyFont="1" applyAlignment="1">
      <alignment horizontal="center" vertical="center" wrapText="1"/>
      <protection/>
    </xf>
    <xf numFmtId="176" fontId="7" fillId="0" borderId="0" xfId="63" applyNumberFormat="1" applyFont="1" applyBorder="1" applyAlignment="1">
      <alignment horizontal="center" vertical="center" wrapText="1"/>
      <protection/>
    </xf>
    <xf numFmtId="176" fontId="7" fillId="0" borderId="0" xfId="63" applyNumberFormat="1" applyFont="1" applyBorder="1" applyAlignment="1">
      <alignment horizontal="right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7" fillId="0" borderId="22" xfId="6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63" applyFont="1" applyBorder="1" applyAlignment="1">
      <alignment horizontal="center" vertical="center" wrapText="1"/>
      <protection/>
    </xf>
    <xf numFmtId="0" fontId="7" fillId="0" borderId="23" xfId="63" applyFont="1" applyBorder="1" applyAlignment="1">
      <alignment horizontal="center" vertical="center" wrapText="1"/>
      <protection/>
    </xf>
    <xf numFmtId="0" fontId="7" fillId="0" borderId="18" xfId="63" applyFont="1" applyBorder="1" applyAlignment="1">
      <alignment horizontal="center" vertical="center" wrapText="1"/>
      <protection/>
    </xf>
    <xf numFmtId="0" fontId="7" fillId="18" borderId="10" xfId="63" applyFont="1" applyFill="1" applyBorder="1" applyAlignment="1">
      <alignment horizontal="center" vertical="center" wrapText="1"/>
      <protection/>
    </xf>
    <xf numFmtId="0" fontId="2" fillId="18" borderId="10" xfId="63" applyFont="1" applyFill="1" applyBorder="1" applyAlignment="1">
      <alignment horizontal="center" vertical="center" wrapText="1"/>
      <protection/>
    </xf>
    <xf numFmtId="0" fontId="2" fillId="18" borderId="17" xfId="63" applyFont="1" applyFill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2" fillId="18" borderId="10" xfId="63" applyFont="1" applyFill="1" applyBorder="1" applyAlignment="1">
      <alignment horizont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wrapText="1"/>
      <protection/>
    </xf>
    <xf numFmtId="0" fontId="2" fillId="0" borderId="10" xfId="63" applyFont="1" applyBorder="1" applyAlignment="1">
      <alignment horizontal="center" wrapText="1"/>
      <protection/>
    </xf>
    <xf numFmtId="0" fontId="7" fillId="0" borderId="10" xfId="63" applyFont="1" applyBorder="1" applyAlignment="1" applyProtection="1">
      <alignment horizontal="center" vertical="center" wrapText="1"/>
      <protection locked="0"/>
    </xf>
    <xf numFmtId="0" fontId="2" fillId="0" borderId="10" xfId="63" applyFont="1" applyBorder="1" applyAlignment="1" applyProtection="1">
      <alignment horizontal="center" wrapText="1"/>
      <protection locked="0"/>
    </xf>
    <xf numFmtId="0" fontId="2" fillId="0" borderId="13" xfId="63" applyFont="1" applyBorder="1" applyAlignment="1">
      <alignment horizontal="left" wrapText="1"/>
      <protection/>
    </xf>
    <xf numFmtId="0" fontId="2" fillId="0" borderId="0" xfId="63" applyFont="1" applyBorder="1" applyAlignment="1">
      <alignment horizontal="left" wrapText="1"/>
      <protection/>
    </xf>
    <xf numFmtId="0" fontId="2" fillId="0" borderId="0" xfId="63" applyFont="1" applyAlignment="1">
      <alignment horizontal="left" wrapText="1"/>
      <protection/>
    </xf>
    <xf numFmtId="0" fontId="11" fillId="0" borderId="0" xfId="0" applyFont="1" applyAlignment="1">
      <alignment horizontal="left" vertical="center" wrapText="1"/>
    </xf>
    <xf numFmtId="0" fontId="7" fillId="0" borderId="24" xfId="63" applyFont="1" applyBorder="1" applyAlignment="1">
      <alignment horizontal="center" vertical="center" wrapText="1"/>
      <protection/>
    </xf>
    <xf numFmtId="0" fontId="7" fillId="0" borderId="25" xfId="63" applyFont="1" applyBorder="1" applyAlignment="1">
      <alignment horizontal="center" vertical="center" wrapText="1"/>
      <protection/>
    </xf>
    <xf numFmtId="0" fontId="7" fillId="0" borderId="26" xfId="63" applyFont="1" applyBorder="1" applyAlignment="1">
      <alignment horizontal="center" vertical="center" wrapText="1"/>
      <protection/>
    </xf>
    <xf numFmtId="0" fontId="7" fillId="0" borderId="27" xfId="63" applyFont="1" applyBorder="1" applyAlignment="1">
      <alignment horizontal="center" vertical="center" wrapText="1"/>
      <protection/>
    </xf>
    <xf numFmtId="0" fontId="7" fillId="0" borderId="20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2" fillId="0" borderId="10" xfId="63" applyFont="1" applyBorder="1" applyAlignment="1" applyProtection="1">
      <alignment horizontal="center" wrapText="1"/>
      <protection/>
    </xf>
    <xf numFmtId="0" fontId="0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2" fillId="0" borderId="10" xfId="63" applyFont="1" applyBorder="1" applyAlignment="1">
      <alignment wrapText="1"/>
      <protection/>
    </xf>
    <xf numFmtId="0" fontId="13" fillId="0" borderId="0" xfId="63" applyFont="1" applyAlignment="1">
      <alignment horizontal="center" vertical="center" wrapText="1"/>
      <protection/>
    </xf>
    <xf numFmtId="0" fontId="2" fillId="0" borderId="10" xfId="63" applyFont="1" applyBorder="1" applyAlignment="1" applyProtection="1">
      <alignment horizontal="center" vertical="center" wrapText="1"/>
      <protection locked="0"/>
    </xf>
    <xf numFmtId="0" fontId="14" fillId="0" borderId="10" xfId="63" applyFont="1" applyBorder="1" applyAlignment="1">
      <alignment horizontal="center" wrapText="1"/>
      <protection/>
    </xf>
    <xf numFmtId="0" fontId="2" fillId="0" borderId="15" xfId="63" applyFont="1" applyBorder="1" applyAlignment="1">
      <alignment horizontal="center" wrapText="1"/>
      <protection/>
    </xf>
    <xf numFmtId="0" fontId="7" fillId="0" borderId="18" xfId="63" applyFont="1" applyBorder="1" applyAlignment="1" applyProtection="1">
      <alignment horizontal="center" vertical="center" wrapText="1"/>
      <protection locked="0"/>
    </xf>
    <xf numFmtId="0" fontId="2" fillId="0" borderId="18" xfId="63" applyFont="1" applyBorder="1" applyAlignment="1" applyProtection="1">
      <alignment horizontal="center" wrapText="1"/>
      <protection locked="0"/>
    </xf>
    <xf numFmtId="0" fontId="2" fillId="0" borderId="0" xfId="63" applyFont="1" applyAlignment="1">
      <alignment horizontal="center" wrapText="1"/>
      <protection/>
    </xf>
    <xf numFmtId="0" fontId="2" fillId="0" borderId="0" xfId="63" applyFont="1" applyAlignment="1" applyProtection="1">
      <alignment horizontal="center" wrapText="1"/>
      <protection locked="0"/>
    </xf>
    <xf numFmtId="0" fontId="2" fillId="0" borderId="20" xfId="63" applyFont="1" applyBorder="1" applyAlignment="1" applyProtection="1">
      <alignment horizontal="center" wrapText="1"/>
      <protection locked="0"/>
    </xf>
    <xf numFmtId="0" fontId="2" fillId="18" borderId="17" xfId="63" applyFont="1" applyFill="1" applyBorder="1" applyAlignment="1">
      <alignment horizontal="center" wrapText="1"/>
      <protection/>
    </xf>
    <xf numFmtId="0" fontId="2" fillId="0" borderId="10" xfId="63" applyFont="1" applyBorder="1" applyAlignment="1" applyProtection="1">
      <alignment horizontal="left" vertical="center" wrapText="1"/>
      <protection locked="0"/>
    </xf>
    <xf numFmtId="0" fontId="2" fillId="9" borderId="10" xfId="63" applyFont="1" applyFill="1" applyBorder="1" applyAlignment="1">
      <alignment horizontal="center" wrapText="1"/>
      <protection/>
    </xf>
    <xf numFmtId="0" fontId="2" fillId="9" borderId="17" xfId="63" applyFont="1" applyFill="1" applyBorder="1" applyAlignment="1">
      <alignment horizontal="center" wrapText="1"/>
      <protection/>
    </xf>
    <xf numFmtId="0" fontId="2" fillId="0" borderId="20" xfId="63" applyFont="1" applyBorder="1" applyAlignment="1">
      <alignment horizontal="center" wrapText="1"/>
      <protection/>
    </xf>
    <xf numFmtId="0" fontId="2" fillId="0" borderId="10" xfId="63" applyFont="1" applyBorder="1" applyAlignment="1" applyProtection="1">
      <alignment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J21" sqref="J21"/>
    </sheetView>
  </sheetViews>
  <sheetFormatPr defaultColWidth="9.00390625" defaultRowHeight="14.25"/>
  <cols>
    <col min="1" max="1" width="22.75390625" style="49" customWidth="1"/>
    <col min="2" max="2" width="8.00390625" style="49" customWidth="1"/>
    <col min="3" max="3" width="9.50390625" style="49" customWidth="1"/>
    <col min="4" max="4" width="8.25390625" style="49" customWidth="1"/>
    <col min="5" max="5" width="6.875" style="49" customWidth="1"/>
    <col min="6" max="6" width="5.875" style="49" customWidth="1"/>
    <col min="7" max="7" width="6.375" style="49" customWidth="1"/>
    <col min="8" max="8" width="6.25390625" style="49" customWidth="1"/>
    <col min="9" max="9" width="10.625" style="49" customWidth="1"/>
    <col min="10" max="10" width="7.125" style="49" customWidth="1"/>
    <col min="11" max="11" width="7.25390625" style="49" customWidth="1"/>
    <col min="12" max="15" width="8.625" style="49" customWidth="1"/>
    <col min="16" max="16" width="8.875" style="49" customWidth="1"/>
    <col min="17" max="17" width="7.75390625" style="50" customWidth="1"/>
    <col min="18" max="16384" width="9.00390625" style="50" customWidth="1"/>
  </cols>
  <sheetData>
    <row r="1" spans="1:16" ht="26.2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s="45" customFormat="1" ht="13.5" customHeight="1">
      <c r="A2" s="52"/>
      <c r="B2" s="52"/>
      <c r="C2" s="53"/>
      <c r="D2" s="54"/>
      <c r="E2" s="54"/>
      <c r="F2" s="54"/>
      <c r="G2" s="54"/>
      <c r="H2" s="54"/>
      <c r="I2" s="55" t="s">
        <v>1</v>
      </c>
      <c r="J2" s="55"/>
      <c r="K2" s="55"/>
      <c r="L2" s="55"/>
      <c r="M2" s="55"/>
      <c r="N2" s="55"/>
      <c r="O2" s="55"/>
      <c r="P2" s="55"/>
    </row>
    <row r="3" spans="1:17" s="46" customFormat="1" ht="13.5" customHeight="1">
      <c r="A3" s="56" t="s">
        <v>2</v>
      </c>
      <c r="B3" s="57" t="s">
        <v>3</v>
      </c>
      <c r="C3" s="57" t="s">
        <v>4</v>
      </c>
      <c r="D3" s="58" t="s">
        <v>5</v>
      </c>
      <c r="E3" s="58"/>
      <c r="F3" s="58"/>
      <c r="G3" s="58"/>
      <c r="H3" s="58"/>
      <c r="I3" s="58"/>
      <c r="J3" s="57"/>
      <c r="K3" s="57"/>
      <c r="L3" s="57"/>
      <c r="M3" s="57"/>
      <c r="N3" s="57"/>
      <c r="O3" s="57"/>
      <c r="P3" s="57"/>
      <c r="Q3" s="90" t="s">
        <v>6</v>
      </c>
    </row>
    <row r="4" spans="1:17" s="46" customFormat="1" ht="14.25" customHeight="1">
      <c r="A4" s="59"/>
      <c r="B4" s="60"/>
      <c r="C4" s="60"/>
      <c r="D4" s="58" t="s">
        <v>7</v>
      </c>
      <c r="E4" s="58"/>
      <c r="F4" s="58"/>
      <c r="G4" s="58"/>
      <c r="H4" s="58"/>
      <c r="I4" s="57"/>
      <c r="J4" s="80" t="s">
        <v>8</v>
      </c>
      <c r="K4" s="80"/>
      <c r="L4" s="26"/>
      <c r="M4" s="26"/>
      <c r="N4" s="26"/>
      <c r="O4" s="81"/>
      <c r="P4" s="82" t="s">
        <v>9</v>
      </c>
      <c r="Q4" s="90"/>
    </row>
    <row r="5" spans="1:17" s="46" customFormat="1" ht="14.25" customHeight="1">
      <c r="A5" s="59"/>
      <c r="B5" s="60"/>
      <c r="C5" s="61"/>
      <c r="D5" s="57" t="s">
        <v>10</v>
      </c>
      <c r="E5" s="57"/>
      <c r="F5" s="57"/>
      <c r="G5" s="57"/>
      <c r="H5" s="57"/>
      <c r="I5" s="83" t="s">
        <v>11</v>
      </c>
      <c r="J5" s="57" t="s">
        <v>12</v>
      </c>
      <c r="K5" s="57"/>
      <c r="L5" s="57" t="s">
        <v>13</v>
      </c>
      <c r="M5" s="57"/>
      <c r="N5" s="57" t="s">
        <v>14</v>
      </c>
      <c r="O5" s="57"/>
      <c r="P5" s="81"/>
      <c r="Q5" s="90"/>
    </row>
    <row r="6" spans="1:17" s="46" customFormat="1" ht="13.5" customHeight="1">
      <c r="A6" s="59"/>
      <c r="B6" s="60"/>
      <c r="C6" s="61"/>
      <c r="D6" s="62" t="s">
        <v>15</v>
      </c>
      <c r="E6" s="62" t="s">
        <v>16</v>
      </c>
      <c r="F6" s="62" t="s">
        <v>17</v>
      </c>
      <c r="G6" s="62"/>
      <c r="H6" s="62"/>
      <c r="I6" s="84"/>
      <c r="J6" s="80" t="s">
        <v>18</v>
      </c>
      <c r="K6" s="87" t="s">
        <v>19</v>
      </c>
      <c r="L6" s="80" t="s">
        <v>18</v>
      </c>
      <c r="M6" s="87" t="s">
        <v>19</v>
      </c>
      <c r="N6" s="80" t="s">
        <v>18</v>
      </c>
      <c r="O6" s="87" t="s">
        <v>19</v>
      </c>
      <c r="P6" s="82"/>
      <c r="Q6" s="90"/>
    </row>
    <row r="7" spans="1:17" s="46" customFormat="1" ht="13.5" customHeight="1">
      <c r="A7" s="59"/>
      <c r="B7" s="60"/>
      <c r="C7" s="61"/>
      <c r="D7" s="62"/>
      <c r="E7" s="62"/>
      <c r="F7" s="62" t="s">
        <v>20</v>
      </c>
      <c r="G7" s="62" t="s">
        <v>21</v>
      </c>
      <c r="H7" s="62" t="s">
        <v>22</v>
      </c>
      <c r="I7" s="84"/>
      <c r="J7" s="26"/>
      <c r="K7" s="87"/>
      <c r="L7" s="26"/>
      <c r="M7" s="87"/>
      <c r="N7" s="26"/>
      <c r="O7" s="87"/>
      <c r="P7" s="82"/>
      <c r="Q7" s="90"/>
    </row>
    <row r="8" spans="1:17" s="46" customFormat="1" ht="33" customHeight="1">
      <c r="A8" s="63"/>
      <c r="B8" s="57" t="s">
        <v>18</v>
      </c>
      <c r="C8" s="64" t="s">
        <v>23</v>
      </c>
      <c r="D8" s="62"/>
      <c r="E8" s="62"/>
      <c r="F8" s="62"/>
      <c r="G8" s="62"/>
      <c r="H8" s="62"/>
      <c r="I8" s="84"/>
      <c r="J8" s="26"/>
      <c r="K8" s="87"/>
      <c r="M8" s="87"/>
      <c r="O8" s="87"/>
      <c r="P8" s="87"/>
      <c r="Q8" s="90"/>
    </row>
    <row r="9" spans="1:17" s="47" customFormat="1" ht="15" customHeight="1">
      <c r="A9" s="57" t="s">
        <v>24</v>
      </c>
      <c r="B9" s="65">
        <f>B10+B14+B18+B19+B20+B21+B22+B23+B24</f>
        <v>5600</v>
      </c>
      <c r="C9" s="66">
        <f>C10+C14+C18+C19+C20+C21+C22+C23+C24</f>
        <v>3200</v>
      </c>
      <c r="D9" s="67">
        <f>D10+D14+D18+D19+D20+D21+D22+D23+D24</f>
        <v>0</v>
      </c>
      <c r="E9" s="67"/>
      <c r="F9" s="101"/>
      <c r="G9" s="101"/>
      <c r="H9" s="101"/>
      <c r="I9" s="66">
        <f aca="true" t="shared" si="0" ref="I9:Q9">I10+I14+I18+I19+I20+I21+I22+I23+I24</f>
        <v>0</v>
      </c>
      <c r="J9" s="66">
        <f t="shared" si="0"/>
        <v>0</v>
      </c>
      <c r="K9" s="66">
        <f t="shared" si="0"/>
        <v>0</v>
      </c>
      <c r="L9" s="66">
        <f t="shared" si="0"/>
        <v>149</v>
      </c>
      <c r="M9" s="66">
        <f t="shared" si="0"/>
        <v>1.7</v>
      </c>
      <c r="N9" s="66">
        <f t="shared" si="0"/>
        <v>121</v>
      </c>
      <c r="O9" s="66">
        <f t="shared" si="0"/>
        <v>0.8</v>
      </c>
      <c r="P9" s="66">
        <f t="shared" si="0"/>
        <v>4105</v>
      </c>
      <c r="Q9" s="66">
        <f t="shared" si="0"/>
        <v>0</v>
      </c>
    </row>
    <row r="10" spans="1:17" s="48" customFormat="1" ht="15" customHeight="1">
      <c r="A10" s="68" t="s">
        <v>25</v>
      </c>
      <c r="B10" s="66">
        <f>B11+B12+B13</f>
        <v>0</v>
      </c>
      <c r="C10" s="69">
        <f>C11+C12+C13</f>
        <v>0</v>
      </c>
      <c r="D10" s="69">
        <f>D11+D12+D13</f>
        <v>0</v>
      </c>
      <c r="E10" s="69"/>
      <c r="F10" s="101"/>
      <c r="G10" s="69"/>
      <c r="H10" s="69"/>
      <c r="I10" s="69">
        <f>I11+I12+I13</f>
        <v>0</v>
      </c>
      <c r="J10" s="69"/>
      <c r="K10" s="69"/>
      <c r="L10" s="69"/>
      <c r="M10" s="69"/>
      <c r="N10" s="69"/>
      <c r="O10" s="69"/>
      <c r="P10" s="69"/>
      <c r="Q10" s="69"/>
    </row>
    <row r="11" spans="1:17" s="48" customFormat="1" ht="15" customHeight="1">
      <c r="A11" s="68" t="s">
        <v>26</v>
      </c>
      <c r="B11" s="93"/>
      <c r="C11" s="75"/>
      <c r="D11" s="69">
        <v>0</v>
      </c>
      <c r="E11" s="69"/>
      <c r="F11" s="101"/>
      <c r="G11" s="69"/>
      <c r="H11" s="69"/>
      <c r="I11" s="69">
        <v>0</v>
      </c>
      <c r="J11" s="73"/>
      <c r="K11" s="73"/>
      <c r="L11" s="73"/>
      <c r="M11" s="73"/>
      <c r="N11" s="73"/>
      <c r="O11" s="73"/>
      <c r="P11" s="73"/>
      <c r="Q11" s="91"/>
    </row>
    <row r="12" spans="1:17" s="48" customFormat="1" ht="15" customHeight="1">
      <c r="A12" s="68" t="s">
        <v>27</v>
      </c>
      <c r="B12" s="68"/>
      <c r="C12" s="73"/>
      <c r="D12" s="69">
        <v>0</v>
      </c>
      <c r="E12" s="69"/>
      <c r="F12" s="101"/>
      <c r="G12" s="69"/>
      <c r="H12" s="69"/>
      <c r="I12" s="69">
        <v>0</v>
      </c>
      <c r="J12" s="73" t="s">
        <v>28</v>
      </c>
      <c r="K12" s="73" t="s">
        <v>28</v>
      </c>
      <c r="L12" s="73"/>
      <c r="M12" s="73"/>
      <c r="N12" s="73" t="s">
        <v>28</v>
      </c>
      <c r="O12" s="73" t="s">
        <v>28</v>
      </c>
      <c r="P12" s="73"/>
      <c r="Q12" s="91"/>
    </row>
    <row r="13" spans="1:17" s="48" customFormat="1" ht="15" customHeight="1">
      <c r="A13" s="68" t="s">
        <v>29</v>
      </c>
      <c r="B13" s="68"/>
      <c r="C13" s="73"/>
      <c r="D13" s="69">
        <v>0</v>
      </c>
      <c r="E13" s="69"/>
      <c r="F13" s="101"/>
      <c r="G13" s="69"/>
      <c r="H13" s="69"/>
      <c r="I13" s="69">
        <v>0</v>
      </c>
      <c r="J13" s="73" t="s">
        <v>28</v>
      </c>
      <c r="K13" s="73" t="s">
        <v>28</v>
      </c>
      <c r="L13" s="73"/>
      <c r="M13" s="98"/>
      <c r="N13" s="73" t="s">
        <v>28</v>
      </c>
      <c r="O13" s="73" t="s">
        <v>28</v>
      </c>
      <c r="P13" s="73"/>
      <c r="Q13" s="91"/>
    </row>
    <row r="14" spans="1:17" s="48" customFormat="1" ht="15" customHeight="1">
      <c r="A14" s="68" t="s">
        <v>30</v>
      </c>
      <c r="B14" s="66">
        <f>B15+B16+B17</f>
        <v>567</v>
      </c>
      <c r="C14" s="69">
        <f>C15+C16+C17</f>
        <v>200</v>
      </c>
      <c r="D14" s="69">
        <f>D15+D16+D17</f>
        <v>0</v>
      </c>
      <c r="E14" s="69"/>
      <c r="F14" s="101"/>
      <c r="G14" s="69"/>
      <c r="H14" s="69"/>
      <c r="I14" s="69">
        <f>I15+I16+I17</f>
        <v>0</v>
      </c>
      <c r="J14" s="69">
        <f>J15+L16+L17</f>
        <v>0</v>
      </c>
      <c r="K14" s="69">
        <f>K15+M16+M17</f>
        <v>0</v>
      </c>
      <c r="L14" s="69">
        <f>L15+L16+L17</f>
        <v>0</v>
      </c>
      <c r="M14" s="69">
        <f>M15+M16+M17</f>
        <v>0</v>
      </c>
      <c r="N14" s="69">
        <f>N15+L16+L17</f>
        <v>85</v>
      </c>
      <c r="O14" s="69">
        <f>O15+M16+M17</f>
        <v>0.5</v>
      </c>
      <c r="P14" s="69">
        <f>P15+P16+P17</f>
        <v>180</v>
      </c>
      <c r="Q14" s="69">
        <f>Q15+Q16+Q17</f>
        <v>0</v>
      </c>
    </row>
    <row r="15" spans="1:17" s="48" customFormat="1" ht="15" customHeight="1">
      <c r="A15" s="68" t="s">
        <v>26</v>
      </c>
      <c r="B15" s="93">
        <v>567</v>
      </c>
      <c r="C15" s="75">
        <v>200</v>
      </c>
      <c r="D15" s="69">
        <v>0</v>
      </c>
      <c r="E15" s="69"/>
      <c r="F15" s="101"/>
      <c r="G15" s="69"/>
      <c r="H15" s="69"/>
      <c r="I15" s="69">
        <v>0</v>
      </c>
      <c r="J15" s="75"/>
      <c r="K15" s="75"/>
      <c r="L15" s="75"/>
      <c r="M15" s="75"/>
      <c r="N15" s="75">
        <v>85</v>
      </c>
      <c r="O15" s="75">
        <v>0.5</v>
      </c>
      <c r="P15" s="75">
        <v>180</v>
      </c>
      <c r="Q15" s="75"/>
    </row>
    <row r="16" spans="1:17" s="48" customFormat="1" ht="15" customHeight="1">
      <c r="A16" s="68" t="s">
        <v>27</v>
      </c>
      <c r="B16" s="102"/>
      <c r="C16" s="75"/>
      <c r="D16" s="69">
        <v>0</v>
      </c>
      <c r="E16" s="69"/>
      <c r="F16" s="101"/>
      <c r="G16" s="69"/>
      <c r="H16" s="69"/>
      <c r="I16" s="69">
        <v>0</v>
      </c>
      <c r="J16" s="88" t="s">
        <v>28</v>
      </c>
      <c r="K16" s="88" t="s">
        <v>28</v>
      </c>
      <c r="L16" s="75"/>
      <c r="M16" s="75"/>
      <c r="N16" s="88" t="s">
        <v>28</v>
      </c>
      <c r="O16" s="88" t="s">
        <v>28</v>
      </c>
      <c r="P16" s="75"/>
      <c r="Q16" s="75"/>
    </row>
    <row r="17" spans="1:17" s="48" customFormat="1" ht="15" customHeight="1">
      <c r="A17" s="68" t="s">
        <v>29</v>
      </c>
      <c r="B17" s="102"/>
      <c r="C17" s="75"/>
      <c r="D17" s="69">
        <v>0</v>
      </c>
      <c r="E17" s="69"/>
      <c r="F17" s="101"/>
      <c r="G17" s="69"/>
      <c r="H17" s="69"/>
      <c r="I17" s="69">
        <v>0</v>
      </c>
      <c r="J17" s="88" t="s">
        <v>28</v>
      </c>
      <c r="K17" s="88" t="s">
        <v>28</v>
      </c>
      <c r="L17" s="75"/>
      <c r="M17" s="75"/>
      <c r="N17" s="88" t="s">
        <v>28</v>
      </c>
      <c r="O17" s="88" t="s">
        <v>28</v>
      </c>
      <c r="P17" s="75"/>
      <c r="Q17" s="75"/>
    </row>
    <row r="18" spans="1:17" s="48" customFormat="1" ht="15" customHeight="1">
      <c r="A18" s="68" t="s">
        <v>31</v>
      </c>
      <c r="B18" s="93"/>
      <c r="C18" s="75"/>
      <c r="D18" s="69">
        <v>0</v>
      </c>
      <c r="E18" s="69"/>
      <c r="F18" s="101"/>
      <c r="G18" s="69"/>
      <c r="H18" s="69"/>
      <c r="I18" s="69">
        <v>0</v>
      </c>
      <c r="J18" s="75"/>
      <c r="K18" s="75"/>
      <c r="L18" s="75"/>
      <c r="M18" s="75"/>
      <c r="N18" s="75"/>
      <c r="O18" s="75"/>
      <c r="P18" s="75"/>
      <c r="Q18" s="75"/>
    </row>
    <row r="19" spans="1:17" s="48" customFormat="1" ht="14.25" customHeight="1">
      <c r="A19" s="68" t="s">
        <v>32</v>
      </c>
      <c r="B19" s="93"/>
      <c r="C19" s="75"/>
      <c r="D19" s="69">
        <v>0</v>
      </c>
      <c r="E19" s="69"/>
      <c r="F19" s="101"/>
      <c r="G19" s="69"/>
      <c r="H19" s="69"/>
      <c r="I19" s="69">
        <v>0</v>
      </c>
      <c r="J19" s="75"/>
      <c r="K19" s="75"/>
      <c r="L19" s="75"/>
      <c r="M19" s="75"/>
      <c r="N19" s="75"/>
      <c r="O19" s="75"/>
      <c r="P19" s="75"/>
      <c r="Q19" s="75"/>
    </row>
    <row r="20" spans="1:17" s="48" customFormat="1" ht="15" customHeight="1">
      <c r="A20" s="68" t="s">
        <v>33</v>
      </c>
      <c r="B20" s="93">
        <v>3903</v>
      </c>
      <c r="C20" s="75">
        <v>3000</v>
      </c>
      <c r="D20" s="103">
        <v>0</v>
      </c>
      <c r="E20" s="103"/>
      <c r="F20" s="104"/>
      <c r="G20" s="103"/>
      <c r="H20" s="103"/>
      <c r="I20" s="103">
        <v>0</v>
      </c>
      <c r="J20" s="75"/>
      <c r="K20" s="75"/>
      <c r="L20" s="75">
        <v>149</v>
      </c>
      <c r="M20" s="75">
        <v>1.7</v>
      </c>
      <c r="N20" s="75">
        <v>36</v>
      </c>
      <c r="O20" s="75">
        <v>0.3</v>
      </c>
      <c r="P20" s="75">
        <v>3925</v>
      </c>
      <c r="Q20" s="75">
        <v>0</v>
      </c>
    </row>
    <row r="21" spans="1:17" s="48" customFormat="1" ht="15" customHeight="1">
      <c r="A21" s="68" t="s">
        <v>34</v>
      </c>
      <c r="B21" s="93">
        <v>1130</v>
      </c>
      <c r="C21" s="75"/>
      <c r="D21" s="103">
        <v>0</v>
      </c>
      <c r="E21" s="103"/>
      <c r="F21" s="104"/>
      <c r="G21" s="103"/>
      <c r="H21" s="103"/>
      <c r="I21" s="103">
        <v>0</v>
      </c>
      <c r="J21" s="75"/>
      <c r="K21" s="75"/>
      <c r="L21" s="75"/>
      <c r="M21" s="75"/>
      <c r="N21" s="75"/>
      <c r="O21" s="75"/>
      <c r="P21" s="75"/>
      <c r="Q21" s="75"/>
    </row>
    <row r="22" spans="1:17" s="48" customFormat="1" ht="28.5" customHeight="1">
      <c r="A22" s="68" t="s">
        <v>35</v>
      </c>
      <c r="B22" s="93"/>
      <c r="C22" s="93"/>
      <c r="D22" s="103"/>
      <c r="E22" s="103"/>
      <c r="F22" s="104"/>
      <c r="G22" s="103"/>
      <c r="H22" s="103"/>
      <c r="I22" s="103"/>
      <c r="J22" s="93"/>
      <c r="K22" s="93"/>
      <c r="L22" s="93"/>
      <c r="M22" s="93"/>
      <c r="N22" s="93"/>
      <c r="O22" s="93"/>
      <c r="P22" s="93"/>
      <c r="Q22" s="93"/>
    </row>
    <row r="23" spans="1:17" s="48" customFormat="1" ht="15" customHeight="1">
      <c r="A23" s="68" t="s">
        <v>36</v>
      </c>
      <c r="B23" s="102"/>
      <c r="C23" s="75"/>
      <c r="D23" s="103"/>
      <c r="E23" s="103"/>
      <c r="F23" s="104"/>
      <c r="G23" s="103"/>
      <c r="H23" s="103"/>
      <c r="I23" s="103"/>
      <c r="J23" s="75"/>
      <c r="K23" s="75"/>
      <c r="L23" s="75"/>
      <c r="M23" s="75"/>
      <c r="N23" s="75"/>
      <c r="O23" s="75"/>
      <c r="P23" s="75"/>
      <c r="Q23" s="75"/>
    </row>
    <row r="24" spans="1:17" s="48" customFormat="1" ht="15" customHeight="1">
      <c r="A24" s="68" t="s">
        <v>37</v>
      </c>
      <c r="B24" s="102"/>
      <c r="C24" s="75"/>
      <c r="D24" s="103"/>
      <c r="E24" s="103"/>
      <c r="F24" s="104"/>
      <c r="G24" s="103"/>
      <c r="H24" s="103"/>
      <c r="I24" s="103"/>
      <c r="J24" s="75"/>
      <c r="K24" s="75"/>
      <c r="L24" s="75"/>
      <c r="M24" s="75"/>
      <c r="N24" s="75"/>
      <c r="O24" s="75"/>
      <c r="P24" s="75"/>
      <c r="Q24" s="106"/>
    </row>
    <row r="25" spans="1:17" s="48" customFormat="1" ht="15" customHeight="1">
      <c r="A25" s="57" t="s">
        <v>38</v>
      </c>
      <c r="B25" s="96"/>
      <c r="C25" s="97"/>
      <c r="D25" s="73" t="s">
        <v>28</v>
      </c>
      <c r="E25" s="73"/>
      <c r="F25" s="73"/>
      <c r="G25" s="73"/>
      <c r="H25" s="73"/>
      <c r="I25" s="73"/>
      <c r="J25" s="105"/>
      <c r="K25" s="73" t="s">
        <v>28</v>
      </c>
      <c r="L25" s="73" t="s">
        <v>28</v>
      </c>
      <c r="M25" s="73" t="s">
        <v>28</v>
      </c>
      <c r="N25" s="73"/>
      <c r="O25" s="73" t="s">
        <v>28</v>
      </c>
      <c r="P25" s="73"/>
      <c r="Q25" s="73" t="s">
        <v>28</v>
      </c>
    </row>
    <row r="26" spans="1:16" ht="15" customHeight="1">
      <c r="A26" s="76" t="s">
        <v>39</v>
      </c>
      <c r="B26" s="76"/>
      <c r="C26" s="76"/>
      <c r="D26" s="77"/>
      <c r="E26" s="77"/>
      <c r="F26" s="77"/>
      <c r="G26" s="77"/>
      <c r="H26" s="77"/>
      <c r="I26" s="77"/>
      <c r="J26" s="76"/>
      <c r="K26" s="76"/>
      <c r="L26" s="76"/>
      <c r="M26" s="76"/>
      <c r="N26" s="76"/>
      <c r="O26" s="76"/>
      <c r="P26" s="76"/>
    </row>
    <row r="27" spans="1:17" ht="22.5" customHeight="1">
      <c r="A27" s="78" t="s">
        <v>40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7" ht="26.25" customHeight="1">
      <c r="A28" s="78" t="s">
        <v>41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7" ht="24.75" customHeight="1">
      <c r="A29" s="78" t="s">
        <v>42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ht="15" customHeight="1">
      <c r="A30" s="78" t="s">
        <v>43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ht="9.7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 ht="21" customHeight="1">
      <c r="A32" s="79" t="s">
        <v>44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1:17" ht="16.5" customHeight="1">
      <c r="A33" s="79" t="s">
        <v>45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1:17" s="44" customFormat="1" ht="21" customHeight="1">
      <c r="A34" s="26" t="s">
        <v>46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</sheetData>
  <sheetProtection/>
  <mergeCells count="36">
    <mergeCell ref="A1:P1"/>
    <mergeCell ref="I2:P2"/>
    <mergeCell ref="D3:P3"/>
    <mergeCell ref="D4:I4"/>
    <mergeCell ref="J4:O4"/>
    <mergeCell ref="D5:H5"/>
    <mergeCell ref="J5:K5"/>
    <mergeCell ref="L5:M5"/>
    <mergeCell ref="N5:O5"/>
    <mergeCell ref="F6:H6"/>
    <mergeCell ref="D25:I25"/>
    <mergeCell ref="A26:P26"/>
    <mergeCell ref="A27:Q27"/>
    <mergeCell ref="A28:Q28"/>
    <mergeCell ref="A29:Q29"/>
    <mergeCell ref="A32:Q32"/>
    <mergeCell ref="A33:Q33"/>
    <mergeCell ref="A34:Q34"/>
    <mergeCell ref="A3:A8"/>
    <mergeCell ref="B3:B6"/>
    <mergeCell ref="C3:C6"/>
    <mergeCell ref="D6:D8"/>
    <mergeCell ref="E6:E8"/>
    <mergeCell ref="F7:F8"/>
    <mergeCell ref="G7:G8"/>
    <mergeCell ref="H7:H8"/>
    <mergeCell ref="I5:I8"/>
    <mergeCell ref="J6:J8"/>
    <mergeCell ref="K6:K8"/>
    <mergeCell ref="L6:L8"/>
    <mergeCell ref="M6:M8"/>
    <mergeCell ref="N6:N8"/>
    <mergeCell ref="O6:O8"/>
    <mergeCell ref="P4:P8"/>
    <mergeCell ref="Q3:Q8"/>
    <mergeCell ref="A30:Q31"/>
  </mergeCells>
  <printOptions/>
  <pageMargins left="0.16" right="0.16" top="0.25" bottom="0.39" header="0.31" footer="0.3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selection activeCell="U28" sqref="U28"/>
    </sheetView>
  </sheetViews>
  <sheetFormatPr defaultColWidth="9.00390625" defaultRowHeight="14.25"/>
  <cols>
    <col min="1" max="1" width="21.25390625" style="49" customWidth="1"/>
    <col min="2" max="2" width="8.25390625" style="49" customWidth="1"/>
    <col min="3" max="3" width="8.00390625" style="49" customWidth="1"/>
    <col min="4" max="6" width="8.625" style="49" customWidth="1"/>
    <col min="7" max="7" width="7.00390625" style="49" customWidth="1"/>
    <col min="8" max="8" width="7.75390625" style="49" customWidth="1"/>
    <col min="9" max="11" width="8.625" style="49" customWidth="1"/>
    <col min="12" max="12" width="6.875" style="49" customWidth="1"/>
    <col min="13" max="13" width="6.25390625" style="49" customWidth="1"/>
    <col min="14" max="15" width="8.625" style="49" customWidth="1"/>
    <col min="16" max="16" width="7.625" style="49" customWidth="1"/>
    <col min="17" max="17" width="7.75390625" style="50" customWidth="1"/>
    <col min="18" max="16384" width="9.00390625" style="50" customWidth="1"/>
  </cols>
  <sheetData>
    <row r="1" spans="1:16" ht="24.75" customHeigh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s="45" customFormat="1" ht="13.5" customHeight="1">
      <c r="A2" s="52"/>
      <c r="B2" s="52"/>
      <c r="C2" s="53"/>
      <c r="D2" s="54"/>
      <c r="E2" s="54"/>
      <c r="F2" s="54"/>
      <c r="G2" s="54"/>
      <c r="H2" s="54"/>
      <c r="I2" s="55" t="s">
        <v>1</v>
      </c>
      <c r="J2" s="55"/>
      <c r="K2" s="55"/>
      <c r="L2" s="55"/>
      <c r="M2" s="55"/>
      <c r="N2" s="55"/>
      <c r="O2" s="55"/>
      <c r="P2" s="55"/>
    </row>
    <row r="3" spans="1:17" s="46" customFormat="1" ht="13.5" customHeight="1">
      <c r="A3" s="56" t="s">
        <v>2</v>
      </c>
      <c r="B3" s="57" t="s">
        <v>3</v>
      </c>
      <c r="C3" s="57" t="s">
        <v>4</v>
      </c>
      <c r="D3" s="58" t="s">
        <v>5</v>
      </c>
      <c r="E3" s="58"/>
      <c r="F3" s="58"/>
      <c r="G3" s="58"/>
      <c r="H3" s="58"/>
      <c r="I3" s="58"/>
      <c r="J3" s="57"/>
      <c r="K3" s="57"/>
      <c r="L3" s="57"/>
      <c r="M3" s="57"/>
      <c r="N3" s="57"/>
      <c r="O3" s="57"/>
      <c r="P3" s="57"/>
      <c r="Q3" s="90" t="s">
        <v>6</v>
      </c>
    </row>
    <row r="4" spans="1:17" s="46" customFormat="1" ht="14.25" customHeight="1">
      <c r="A4" s="59"/>
      <c r="B4" s="60"/>
      <c r="C4" s="60"/>
      <c r="D4" s="58" t="s">
        <v>7</v>
      </c>
      <c r="E4" s="58"/>
      <c r="F4" s="58"/>
      <c r="G4" s="58"/>
      <c r="H4" s="58"/>
      <c r="I4" s="57"/>
      <c r="J4" s="80" t="s">
        <v>8</v>
      </c>
      <c r="K4" s="80"/>
      <c r="L4" s="26"/>
      <c r="M4" s="26"/>
      <c r="N4" s="26"/>
      <c r="O4" s="81"/>
      <c r="P4" s="82" t="s">
        <v>9</v>
      </c>
      <c r="Q4" s="90"/>
    </row>
    <row r="5" spans="1:17" s="46" customFormat="1" ht="14.25" customHeight="1">
      <c r="A5" s="59"/>
      <c r="B5" s="60"/>
      <c r="C5" s="61"/>
      <c r="D5" s="62" t="s">
        <v>10</v>
      </c>
      <c r="E5" s="62"/>
      <c r="F5" s="62"/>
      <c r="G5" s="62"/>
      <c r="H5" s="62"/>
      <c r="I5" s="83" t="s">
        <v>11</v>
      </c>
      <c r="J5" s="84" t="s">
        <v>12</v>
      </c>
      <c r="K5" s="85"/>
      <c r="L5" s="57" t="s">
        <v>13</v>
      </c>
      <c r="M5" s="57"/>
      <c r="N5" s="57" t="s">
        <v>14</v>
      </c>
      <c r="O5" s="57"/>
      <c r="P5" s="81"/>
      <c r="Q5" s="90"/>
    </row>
    <row r="6" spans="1:17" s="46" customFormat="1" ht="13.5" customHeight="1">
      <c r="A6" s="59"/>
      <c r="B6" s="60"/>
      <c r="C6" s="61"/>
      <c r="D6" s="62" t="s">
        <v>15</v>
      </c>
      <c r="E6" s="62" t="s">
        <v>16</v>
      </c>
      <c r="F6" s="62" t="s">
        <v>17</v>
      </c>
      <c r="G6" s="62"/>
      <c r="H6" s="62"/>
      <c r="I6" s="84"/>
      <c r="J6" s="86" t="s">
        <v>18</v>
      </c>
      <c r="K6" s="57" t="s">
        <v>19</v>
      </c>
      <c r="L6" s="80" t="s">
        <v>18</v>
      </c>
      <c r="M6" s="87" t="s">
        <v>19</v>
      </c>
      <c r="N6" s="80" t="s">
        <v>18</v>
      </c>
      <c r="O6" s="87" t="s">
        <v>19</v>
      </c>
      <c r="P6" s="82"/>
      <c r="Q6" s="90"/>
    </row>
    <row r="7" spans="1:17" s="46" customFormat="1" ht="13.5" customHeight="1">
      <c r="A7" s="59"/>
      <c r="B7" s="60"/>
      <c r="C7" s="61"/>
      <c r="D7" s="62"/>
      <c r="E7" s="62"/>
      <c r="F7" s="62" t="s">
        <v>20</v>
      </c>
      <c r="G7" s="62" t="s">
        <v>21</v>
      </c>
      <c r="H7" s="62" t="s">
        <v>22</v>
      </c>
      <c r="I7" s="84"/>
      <c r="J7" s="26"/>
      <c r="K7" s="87"/>
      <c r="L7" s="26"/>
      <c r="M7" s="87"/>
      <c r="N7" s="26"/>
      <c r="O7" s="87"/>
      <c r="P7" s="82"/>
      <c r="Q7" s="90"/>
    </row>
    <row r="8" spans="1:17" s="46" customFormat="1" ht="31.5" customHeight="1">
      <c r="A8" s="63"/>
      <c r="B8" s="57" t="s">
        <v>18</v>
      </c>
      <c r="C8" s="64" t="s">
        <v>23</v>
      </c>
      <c r="D8" s="62"/>
      <c r="E8" s="62"/>
      <c r="F8" s="62"/>
      <c r="G8" s="62"/>
      <c r="H8" s="62"/>
      <c r="I8" s="84"/>
      <c r="J8" s="26"/>
      <c r="K8" s="87"/>
      <c r="M8" s="87"/>
      <c r="O8" s="87"/>
      <c r="P8" s="87"/>
      <c r="Q8" s="90"/>
    </row>
    <row r="9" spans="1:17" s="47" customFormat="1" ht="15" customHeight="1">
      <c r="A9" s="57" t="s">
        <v>24</v>
      </c>
      <c r="B9" s="65">
        <f aca="true" t="shared" si="0" ref="B9:H9">B10+B14+B18+B19+B20+B21+B22+B23+B24</f>
        <v>6012</v>
      </c>
      <c r="C9" s="66">
        <f t="shared" si="0"/>
        <v>15000</v>
      </c>
      <c r="D9" s="67">
        <f t="shared" si="0"/>
        <v>5532</v>
      </c>
      <c r="E9" s="67">
        <f t="shared" si="0"/>
        <v>0</v>
      </c>
      <c r="F9" s="67">
        <f t="shared" si="0"/>
        <v>0</v>
      </c>
      <c r="G9" s="67">
        <f t="shared" si="0"/>
        <v>5532</v>
      </c>
      <c r="H9" s="67">
        <f t="shared" si="0"/>
        <v>0</v>
      </c>
      <c r="I9" s="66">
        <f aca="true" t="shared" si="1" ref="I9:Q9">I10+I14+I18+I19+I20+I21+I22+I23+I24</f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0</v>
      </c>
      <c r="P9" s="66">
        <f t="shared" si="1"/>
        <v>15500</v>
      </c>
      <c r="Q9" s="66">
        <f t="shared" si="1"/>
        <v>5577</v>
      </c>
    </row>
    <row r="10" spans="1:17" s="48" customFormat="1" ht="15" customHeight="1">
      <c r="A10" s="68" t="s">
        <v>25</v>
      </c>
      <c r="B10" s="66">
        <f>B11+B12+B13</f>
        <v>0</v>
      </c>
      <c r="C10" s="69">
        <f>C11+C12+C13</f>
        <v>0</v>
      </c>
      <c r="D10" s="69">
        <f>D11+D12+D13</f>
        <v>0</v>
      </c>
      <c r="E10" s="69">
        <f>E11+E12+E13</f>
        <v>0</v>
      </c>
      <c r="F10" s="69"/>
      <c r="G10" s="69"/>
      <c r="H10" s="69">
        <f aca="true" t="shared" si="2" ref="H10:Q10">H11+H12+H13</f>
        <v>0</v>
      </c>
      <c r="I10" s="69">
        <f t="shared" si="2"/>
        <v>0</v>
      </c>
      <c r="J10" s="69">
        <f>J11+L12+L13</f>
        <v>0</v>
      </c>
      <c r="K10" s="69">
        <f>K11+M12+M13</f>
        <v>0</v>
      </c>
      <c r="L10" s="69">
        <f t="shared" si="2"/>
        <v>0</v>
      </c>
      <c r="M10" s="69">
        <f t="shared" si="2"/>
        <v>0</v>
      </c>
      <c r="N10" s="69">
        <f>N11+L12+L13</f>
        <v>0</v>
      </c>
      <c r="O10" s="69">
        <f>O11+M12+M13</f>
        <v>0</v>
      </c>
      <c r="P10" s="69">
        <f t="shared" si="2"/>
        <v>0</v>
      </c>
      <c r="Q10" s="69">
        <f t="shared" si="2"/>
        <v>0</v>
      </c>
    </row>
    <row r="11" spans="1:17" s="48" customFormat="1" ht="15" customHeight="1">
      <c r="A11" s="68" t="s">
        <v>26</v>
      </c>
      <c r="B11" s="70"/>
      <c r="C11" s="73"/>
      <c r="D11" s="69">
        <v>0</v>
      </c>
      <c r="E11" s="69">
        <v>0</v>
      </c>
      <c r="F11" s="69"/>
      <c r="G11" s="69"/>
      <c r="H11" s="69">
        <v>0</v>
      </c>
      <c r="I11" s="69">
        <v>0</v>
      </c>
      <c r="J11" s="73"/>
      <c r="K11" s="73"/>
      <c r="L11" s="73"/>
      <c r="M11" s="73"/>
      <c r="N11" s="73"/>
      <c r="O11" s="73"/>
      <c r="P11" s="73"/>
      <c r="Q11" s="91"/>
    </row>
    <row r="12" spans="1:17" s="48" customFormat="1" ht="15" customHeight="1">
      <c r="A12" s="68" t="s">
        <v>27</v>
      </c>
      <c r="B12" s="70"/>
      <c r="C12" s="73"/>
      <c r="D12" s="69">
        <v>0</v>
      </c>
      <c r="E12" s="69">
        <v>0</v>
      </c>
      <c r="F12" s="69"/>
      <c r="G12" s="69"/>
      <c r="H12" s="69">
        <v>0</v>
      </c>
      <c r="I12" s="69">
        <v>0</v>
      </c>
      <c r="J12" s="73" t="s">
        <v>28</v>
      </c>
      <c r="K12" s="73" t="s">
        <v>28</v>
      </c>
      <c r="L12" s="73"/>
      <c r="M12" s="73"/>
      <c r="N12" s="73" t="s">
        <v>28</v>
      </c>
      <c r="O12" s="73" t="s">
        <v>28</v>
      </c>
      <c r="P12" s="73"/>
      <c r="Q12" s="91"/>
    </row>
    <row r="13" spans="1:17" s="48" customFormat="1" ht="15" customHeight="1">
      <c r="A13" s="68" t="s">
        <v>29</v>
      </c>
      <c r="B13" s="70"/>
      <c r="C13" s="73"/>
      <c r="D13" s="69">
        <v>0</v>
      </c>
      <c r="E13" s="69">
        <v>0</v>
      </c>
      <c r="F13" s="69"/>
      <c r="G13" s="69"/>
      <c r="H13" s="69">
        <v>0</v>
      </c>
      <c r="I13" s="69">
        <v>0</v>
      </c>
      <c r="J13" s="73" t="s">
        <v>28</v>
      </c>
      <c r="K13" s="73" t="s">
        <v>28</v>
      </c>
      <c r="L13" s="73"/>
      <c r="M13" s="98"/>
      <c r="N13" s="73" t="s">
        <v>28</v>
      </c>
      <c r="O13" s="73" t="s">
        <v>28</v>
      </c>
      <c r="P13" s="73"/>
      <c r="Q13" s="91"/>
    </row>
    <row r="14" spans="1:17" s="48" customFormat="1" ht="15" customHeight="1">
      <c r="A14" s="68" t="s">
        <v>30</v>
      </c>
      <c r="B14" s="66">
        <f>B15+B16+B17</f>
        <v>0</v>
      </c>
      <c r="C14" s="69">
        <f>C15+C16+C17</f>
        <v>0</v>
      </c>
      <c r="D14" s="69">
        <f>D15+D16+D17</f>
        <v>0</v>
      </c>
      <c r="E14" s="69">
        <f>E15+E16+E17</f>
        <v>0</v>
      </c>
      <c r="F14" s="69"/>
      <c r="G14" s="69"/>
      <c r="H14" s="69">
        <f aca="true" t="shared" si="3" ref="H14:Q14">H15+H16+H17</f>
        <v>0</v>
      </c>
      <c r="I14" s="69">
        <f t="shared" si="3"/>
        <v>0</v>
      </c>
      <c r="J14" s="69">
        <f>J15+L16+L17</f>
        <v>0</v>
      </c>
      <c r="K14" s="69">
        <f>K15+M16+M17</f>
        <v>0</v>
      </c>
      <c r="L14" s="69">
        <f t="shared" si="3"/>
        <v>0</v>
      </c>
      <c r="M14" s="69">
        <f t="shared" si="3"/>
        <v>0</v>
      </c>
      <c r="N14" s="69">
        <f>N15+L16+L17</f>
        <v>0</v>
      </c>
      <c r="O14" s="69">
        <f>O15+M16+M17</f>
        <v>0</v>
      </c>
      <c r="P14" s="69">
        <f t="shared" si="3"/>
        <v>0</v>
      </c>
      <c r="Q14" s="69">
        <f t="shared" si="3"/>
        <v>45</v>
      </c>
    </row>
    <row r="15" spans="1:17" s="48" customFormat="1" ht="15" customHeight="1">
      <c r="A15" s="68" t="s">
        <v>26</v>
      </c>
      <c r="B15" s="93"/>
      <c r="C15" s="75"/>
      <c r="D15" s="69">
        <v>0</v>
      </c>
      <c r="E15" s="69">
        <v>0</v>
      </c>
      <c r="F15" s="69"/>
      <c r="G15" s="69"/>
      <c r="H15" s="69">
        <v>0</v>
      </c>
      <c r="I15" s="69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45</v>
      </c>
    </row>
    <row r="16" spans="1:17" s="48" customFormat="1" ht="15" customHeight="1">
      <c r="A16" s="68" t="s">
        <v>27</v>
      </c>
      <c r="B16" s="93"/>
      <c r="C16" s="75"/>
      <c r="D16" s="69">
        <v>0</v>
      </c>
      <c r="E16" s="69">
        <v>0</v>
      </c>
      <c r="F16" s="69"/>
      <c r="G16" s="69"/>
      <c r="H16" s="69">
        <v>0</v>
      </c>
      <c r="I16" s="69">
        <v>0</v>
      </c>
      <c r="J16" s="88" t="s">
        <v>28</v>
      </c>
      <c r="K16" s="88" t="s">
        <v>28</v>
      </c>
      <c r="L16" s="75"/>
      <c r="M16" s="75"/>
      <c r="N16" s="88" t="s">
        <v>28</v>
      </c>
      <c r="O16" s="88" t="s">
        <v>28</v>
      </c>
      <c r="P16" s="75"/>
      <c r="Q16" s="75"/>
    </row>
    <row r="17" spans="1:17" s="48" customFormat="1" ht="15" customHeight="1">
      <c r="A17" s="68" t="s">
        <v>29</v>
      </c>
      <c r="B17" s="93"/>
      <c r="C17" s="75"/>
      <c r="D17" s="69">
        <v>0</v>
      </c>
      <c r="E17" s="69">
        <v>0</v>
      </c>
      <c r="F17" s="69"/>
      <c r="G17" s="69"/>
      <c r="H17" s="69">
        <v>0</v>
      </c>
      <c r="I17" s="69">
        <v>0</v>
      </c>
      <c r="J17" s="88" t="s">
        <v>28</v>
      </c>
      <c r="K17" s="88" t="s">
        <v>28</v>
      </c>
      <c r="L17" s="75">
        <v>0</v>
      </c>
      <c r="M17" s="99">
        <v>0</v>
      </c>
      <c r="N17" s="88" t="s">
        <v>28</v>
      </c>
      <c r="O17" s="88" t="s">
        <v>28</v>
      </c>
      <c r="P17" s="75"/>
      <c r="Q17" s="75"/>
    </row>
    <row r="18" spans="1:17" s="48" customFormat="1" ht="15" customHeight="1">
      <c r="A18" s="68" t="s">
        <v>31</v>
      </c>
      <c r="B18" s="93"/>
      <c r="C18" s="75"/>
      <c r="D18" s="69">
        <v>0</v>
      </c>
      <c r="E18" s="69">
        <v>0</v>
      </c>
      <c r="F18" s="69"/>
      <c r="G18" s="69"/>
      <c r="H18" s="69">
        <v>0</v>
      </c>
      <c r="I18" s="69">
        <v>0</v>
      </c>
      <c r="J18" s="75"/>
      <c r="K18" s="75"/>
      <c r="L18" s="75"/>
      <c r="M18" s="75"/>
      <c r="N18" s="75"/>
      <c r="O18" s="75"/>
      <c r="P18" s="75"/>
      <c r="Q18" s="75"/>
    </row>
    <row r="19" spans="1:17" s="48" customFormat="1" ht="15" customHeight="1">
      <c r="A19" s="68" t="s">
        <v>32</v>
      </c>
      <c r="B19" s="93"/>
      <c r="C19" s="75"/>
      <c r="D19" s="69">
        <v>0</v>
      </c>
      <c r="E19" s="69">
        <v>0</v>
      </c>
      <c r="F19" s="69"/>
      <c r="G19" s="69"/>
      <c r="H19" s="69">
        <v>0</v>
      </c>
      <c r="I19" s="69">
        <v>0</v>
      </c>
      <c r="J19" s="75"/>
      <c r="K19" s="75"/>
      <c r="L19" s="75"/>
      <c r="M19" s="75"/>
      <c r="N19" s="75"/>
      <c r="O19" s="75"/>
      <c r="P19" s="75"/>
      <c r="Q19" s="75"/>
    </row>
    <row r="20" spans="1:17" s="48" customFormat="1" ht="15" customHeight="1">
      <c r="A20" s="68" t="s">
        <v>33</v>
      </c>
      <c r="B20" s="93">
        <v>6012</v>
      </c>
      <c r="C20" s="75">
        <v>15000</v>
      </c>
      <c r="D20" s="73">
        <v>5532</v>
      </c>
      <c r="E20" s="73">
        <v>0</v>
      </c>
      <c r="F20" s="73">
        <v>0</v>
      </c>
      <c r="G20" s="73">
        <v>5532</v>
      </c>
      <c r="H20" s="73">
        <v>0</v>
      </c>
      <c r="I20" s="73">
        <v>0</v>
      </c>
      <c r="J20" s="70">
        <v>0</v>
      </c>
      <c r="K20" s="70">
        <v>0</v>
      </c>
      <c r="L20" s="75">
        <v>0</v>
      </c>
      <c r="M20" s="75">
        <v>0</v>
      </c>
      <c r="N20" s="75">
        <v>0</v>
      </c>
      <c r="O20" s="75">
        <v>0</v>
      </c>
      <c r="P20" s="75">
        <v>15500</v>
      </c>
      <c r="Q20" s="73">
        <v>5532</v>
      </c>
    </row>
    <row r="21" spans="1:17" s="48" customFormat="1" ht="15" customHeight="1">
      <c r="A21" s="68" t="s">
        <v>34</v>
      </c>
      <c r="B21" s="93"/>
      <c r="C21" s="75"/>
      <c r="D21" s="73"/>
      <c r="E21" s="73"/>
      <c r="F21" s="73"/>
      <c r="G21" s="73"/>
      <c r="H21" s="73"/>
      <c r="I21" s="73"/>
      <c r="J21" s="75"/>
      <c r="K21" s="75"/>
      <c r="L21" s="75"/>
      <c r="M21" s="75"/>
      <c r="N21" s="75"/>
      <c r="O21" s="75"/>
      <c r="P21" s="75"/>
      <c r="Q21" s="75"/>
    </row>
    <row r="22" spans="1:17" s="48" customFormat="1" ht="20.25" customHeight="1">
      <c r="A22" s="68" t="s">
        <v>35</v>
      </c>
      <c r="B22" s="93"/>
      <c r="C22" s="75"/>
      <c r="D22" s="73"/>
      <c r="E22" s="94"/>
      <c r="F22" s="94"/>
      <c r="G22" s="94"/>
      <c r="H22" s="94"/>
      <c r="I22" s="73"/>
      <c r="J22" s="75"/>
      <c r="K22" s="75"/>
      <c r="L22" s="75"/>
      <c r="M22" s="75"/>
      <c r="N22" s="75"/>
      <c r="O22" s="75"/>
      <c r="P22" s="75"/>
      <c r="Q22" s="75"/>
    </row>
    <row r="23" spans="1:17" s="48" customFormat="1" ht="15" customHeight="1">
      <c r="A23" s="68" t="s">
        <v>36</v>
      </c>
      <c r="B23" s="93"/>
      <c r="C23" s="75"/>
      <c r="D23" s="73"/>
      <c r="E23" s="73"/>
      <c r="F23" s="94"/>
      <c r="G23" s="94"/>
      <c r="H23" s="94"/>
      <c r="I23" s="73"/>
      <c r="J23" s="75"/>
      <c r="K23" s="75"/>
      <c r="L23" s="75"/>
      <c r="M23" s="75"/>
      <c r="N23" s="75"/>
      <c r="O23" s="75"/>
      <c r="P23" s="75"/>
      <c r="Q23" s="75"/>
    </row>
    <row r="24" spans="1:20" s="48" customFormat="1" ht="15" customHeight="1">
      <c r="A24" s="68" t="s">
        <v>37</v>
      </c>
      <c r="B24" s="93"/>
      <c r="C24" s="75"/>
      <c r="D24" s="95"/>
      <c r="E24" s="95"/>
      <c r="F24" s="95"/>
      <c r="G24" s="95"/>
      <c r="H24" s="73"/>
      <c r="I24" s="95"/>
      <c r="J24" s="75"/>
      <c r="K24" s="75"/>
      <c r="L24" s="75"/>
      <c r="M24" s="75"/>
      <c r="N24" s="75"/>
      <c r="O24" s="75"/>
      <c r="P24" s="75"/>
      <c r="Q24" s="75"/>
      <c r="T24" s="50"/>
    </row>
    <row r="25" spans="1:17" s="48" customFormat="1" ht="15" customHeight="1">
      <c r="A25" s="57" t="s">
        <v>38</v>
      </c>
      <c r="B25" s="96">
        <v>200</v>
      </c>
      <c r="C25" s="97">
        <v>10</v>
      </c>
      <c r="D25" s="73" t="s">
        <v>28</v>
      </c>
      <c r="E25" s="73"/>
      <c r="F25" s="73"/>
      <c r="G25" s="73"/>
      <c r="H25" s="73"/>
      <c r="I25" s="73"/>
      <c r="J25" s="100">
        <v>188</v>
      </c>
      <c r="K25" s="88" t="s">
        <v>28</v>
      </c>
      <c r="L25" s="88" t="s">
        <v>28</v>
      </c>
      <c r="M25" s="88" t="s">
        <v>28</v>
      </c>
      <c r="N25" s="75">
        <v>47</v>
      </c>
      <c r="O25" s="88" t="s">
        <v>28</v>
      </c>
      <c r="P25" s="75">
        <v>11.15</v>
      </c>
      <c r="Q25" s="88" t="s">
        <v>28</v>
      </c>
    </row>
    <row r="26" spans="1:17" s="48" customFormat="1" ht="25.5" customHeight="1">
      <c r="A26" s="57" t="s">
        <v>48</v>
      </c>
      <c r="B26" s="74"/>
      <c r="C26" s="75"/>
      <c r="D26" s="73" t="s">
        <v>28</v>
      </c>
      <c r="E26" s="73"/>
      <c r="F26" s="73"/>
      <c r="G26" s="73"/>
      <c r="H26" s="73"/>
      <c r="I26" s="73"/>
      <c r="J26" s="75"/>
      <c r="K26" s="88"/>
      <c r="L26" s="88"/>
      <c r="M26" s="88"/>
      <c r="N26" s="75"/>
      <c r="O26" s="88"/>
      <c r="P26" s="75"/>
      <c r="Q26" s="88"/>
    </row>
    <row r="27" spans="1:16" ht="12.75" customHeight="1">
      <c r="A27" s="76" t="s">
        <v>39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7" ht="23.25" customHeight="1">
      <c r="A28" s="78" t="s">
        <v>49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7" ht="23.25" customHeight="1">
      <c r="A29" s="78" t="s">
        <v>50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ht="24.75" customHeight="1">
      <c r="A30" s="78" t="s">
        <v>42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ht="15" customHeight="1">
      <c r="A31" s="78" t="s">
        <v>51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 ht="10.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1:17" ht="24" customHeight="1">
      <c r="A33" s="79" t="s">
        <v>44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15.75" customHeight="1">
      <c r="A34" s="79" t="s">
        <v>45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89"/>
    </row>
    <row r="35" spans="1:19" s="3" customFormat="1" ht="21" customHeight="1">
      <c r="A35" s="26" t="s">
        <v>46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4"/>
      <c r="S35" s="44"/>
    </row>
  </sheetData>
  <sheetProtection/>
  <mergeCells count="37">
    <mergeCell ref="A1:P1"/>
    <mergeCell ref="I2:P2"/>
    <mergeCell ref="D3:P3"/>
    <mergeCell ref="D4:I4"/>
    <mergeCell ref="J4:O4"/>
    <mergeCell ref="D5:H5"/>
    <mergeCell ref="J5:K5"/>
    <mergeCell ref="L5:M5"/>
    <mergeCell ref="N5:O5"/>
    <mergeCell ref="F6:H6"/>
    <mergeCell ref="D25:I25"/>
    <mergeCell ref="D26:I26"/>
    <mergeCell ref="A27:P27"/>
    <mergeCell ref="A28:Q28"/>
    <mergeCell ref="A29:Q29"/>
    <mergeCell ref="A30:Q30"/>
    <mergeCell ref="A33:Q33"/>
    <mergeCell ref="A34:Q34"/>
    <mergeCell ref="A35:Q35"/>
    <mergeCell ref="A3:A8"/>
    <mergeCell ref="B3:B6"/>
    <mergeCell ref="C3:C6"/>
    <mergeCell ref="D6:D8"/>
    <mergeCell ref="E6:E8"/>
    <mergeCell ref="F7:F8"/>
    <mergeCell ref="G7:G8"/>
    <mergeCell ref="H7:H8"/>
    <mergeCell ref="I5:I8"/>
    <mergeCell ref="J6:J8"/>
    <mergeCell ref="K6:K8"/>
    <mergeCell ref="L6:L8"/>
    <mergeCell ref="M6:M8"/>
    <mergeCell ref="N6:N8"/>
    <mergeCell ref="O6:O8"/>
    <mergeCell ref="P4:P8"/>
    <mergeCell ref="Q3:Q8"/>
    <mergeCell ref="A31:Q32"/>
  </mergeCells>
  <printOptions horizontalCentered="1"/>
  <pageMargins left="0.16" right="0.16" top="0.39" bottom="0.2" header="0.31" footer="0.17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showZeros="0" zoomScaleSheetLayoutView="100" workbookViewId="0" topLeftCell="A1">
      <selection activeCell="A1" sqref="A1:O1"/>
    </sheetView>
  </sheetViews>
  <sheetFormatPr defaultColWidth="9.00390625" defaultRowHeight="14.25"/>
  <cols>
    <col min="1" max="1" width="22.375" style="49" customWidth="1"/>
    <col min="2" max="2" width="7.625" style="49" customWidth="1"/>
    <col min="3" max="3" width="8.00390625" style="49" customWidth="1"/>
    <col min="4" max="4" width="6.50390625" style="49" customWidth="1"/>
    <col min="5" max="5" width="8.625" style="49" customWidth="1"/>
    <col min="6" max="6" width="7.25390625" style="49" customWidth="1"/>
    <col min="7" max="8" width="8.625" style="49" customWidth="1"/>
    <col min="9" max="9" width="7.125" style="49" customWidth="1"/>
    <col min="10" max="10" width="8.625" style="49" customWidth="1"/>
    <col min="11" max="11" width="7.625" style="49" customWidth="1"/>
    <col min="12" max="12" width="7.125" style="49" customWidth="1"/>
    <col min="13" max="13" width="8.625" style="49" customWidth="1"/>
    <col min="14" max="14" width="7.125" style="49" customWidth="1"/>
    <col min="15" max="15" width="7.25390625" style="49" customWidth="1"/>
    <col min="16" max="16" width="8.125" style="50" customWidth="1"/>
    <col min="17" max="17" width="7.75390625" style="50" customWidth="1"/>
    <col min="18" max="16384" width="9.00390625" style="50" customWidth="1"/>
  </cols>
  <sheetData>
    <row r="1" spans="1:15" ht="21.75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45" customFormat="1" ht="13.5" customHeight="1">
      <c r="A2" s="52" t="s">
        <v>53</v>
      </c>
      <c r="B2" s="52"/>
      <c r="C2" s="53"/>
      <c r="D2" s="54"/>
      <c r="E2" s="54"/>
      <c r="F2" s="54"/>
      <c r="G2" s="54"/>
      <c r="H2" s="55" t="s">
        <v>1</v>
      </c>
      <c r="I2" s="55"/>
      <c r="J2" s="55"/>
      <c r="K2" s="55"/>
      <c r="L2" s="55"/>
      <c r="M2" s="55"/>
      <c r="N2" s="55"/>
      <c r="O2" s="55"/>
    </row>
    <row r="3" spans="1:17" s="46" customFormat="1" ht="16.5" customHeight="1">
      <c r="A3" s="56" t="s">
        <v>2</v>
      </c>
      <c r="B3" s="57" t="s">
        <v>3</v>
      </c>
      <c r="C3" s="57" t="s">
        <v>4</v>
      </c>
      <c r="D3" s="58" t="s">
        <v>5</v>
      </c>
      <c r="E3" s="58"/>
      <c r="F3" s="58"/>
      <c r="G3" s="58"/>
      <c r="H3" s="58"/>
      <c r="I3" s="58"/>
      <c r="J3" s="57"/>
      <c r="K3" s="57"/>
      <c r="L3" s="57"/>
      <c r="M3" s="57"/>
      <c r="N3" s="57"/>
      <c r="O3" s="57"/>
      <c r="P3" s="57"/>
      <c r="Q3" s="90" t="s">
        <v>6</v>
      </c>
    </row>
    <row r="4" spans="1:17" s="46" customFormat="1" ht="21" customHeight="1">
      <c r="A4" s="59"/>
      <c r="B4" s="60"/>
      <c r="C4" s="60"/>
      <c r="D4" s="58" t="s">
        <v>7</v>
      </c>
      <c r="E4" s="58"/>
      <c r="F4" s="58"/>
      <c r="G4" s="58"/>
      <c r="H4" s="58"/>
      <c r="I4" s="57"/>
      <c r="J4" s="80" t="s">
        <v>8</v>
      </c>
      <c r="K4" s="80"/>
      <c r="L4" s="26"/>
      <c r="M4" s="26"/>
      <c r="N4" s="26"/>
      <c r="O4" s="81"/>
      <c r="P4" s="82" t="s">
        <v>9</v>
      </c>
      <c r="Q4" s="90"/>
    </row>
    <row r="5" spans="1:17" s="46" customFormat="1" ht="15.75" customHeight="1">
      <c r="A5" s="59"/>
      <c r="B5" s="60"/>
      <c r="C5" s="61"/>
      <c r="D5" s="62" t="s">
        <v>10</v>
      </c>
      <c r="E5" s="62"/>
      <c r="F5" s="62"/>
      <c r="G5" s="62"/>
      <c r="H5" s="62"/>
      <c r="I5" s="83" t="s">
        <v>11</v>
      </c>
      <c r="J5" s="84" t="s">
        <v>12</v>
      </c>
      <c r="K5" s="85"/>
      <c r="L5" s="57" t="s">
        <v>13</v>
      </c>
      <c r="M5" s="57"/>
      <c r="N5" s="57" t="s">
        <v>14</v>
      </c>
      <c r="O5" s="57"/>
      <c r="P5" s="81"/>
      <c r="Q5" s="90"/>
    </row>
    <row r="6" spans="1:17" s="46" customFormat="1" ht="13.5" customHeight="1">
      <c r="A6" s="59"/>
      <c r="B6" s="60"/>
      <c r="C6" s="61"/>
      <c r="D6" s="62" t="s">
        <v>15</v>
      </c>
      <c r="E6" s="62" t="s">
        <v>16</v>
      </c>
      <c r="F6" s="62" t="s">
        <v>17</v>
      </c>
      <c r="G6" s="62"/>
      <c r="H6" s="62"/>
      <c r="I6" s="84"/>
      <c r="J6" s="86" t="s">
        <v>18</v>
      </c>
      <c r="K6" s="57" t="s">
        <v>19</v>
      </c>
      <c r="L6" s="80" t="s">
        <v>18</v>
      </c>
      <c r="M6" s="87" t="s">
        <v>19</v>
      </c>
      <c r="N6" s="80" t="s">
        <v>18</v>
      </c>
      <c r="O6" s="87" t="s">
        <v>19</v>
      </c>
      <c r="P6" s="82"/>
      <c r="Q6" s="90"/>
    </row>
    <row r="7" spans="1:17" s="46" customFormat="1" ht="13.5" customHeight="1">
      <c r="A7" s="59"/>
      <c r="B7" s="60"/>
      <c r="C7" s="61"/>
      <c r="D7" s="62"/>
      <c r="E7" s="62"/>
      <c r="F7" s="62" t="s">
        <v>20</v>
      </c>
      <c r="G7" s="62" t="s">
        <v>21</v>
      </c>
      <c r="H7" s="62" t="s">
        <v>22</v>
      </c>
      <c r="I7" s="84"/>
      <c r="J7" s="26"/>
      <c r="K7" s="87"/>
      <c r="L7" s="26"/>
      <c r="M7" s="87"/>
      <c r="N7" s="26"/>
      <c r="O7" s="87"/>
      <c r="P7" s="82"/>
      <c r="Q7" s="90"/>
    </row>
    <row r="8" spans="1:17" s="46" customFormat="1" ht="32.25" customHeight="1">
      <c r="A8" s="63"/>
      <c r="B8" s="57" t="s">
        <v>18</v>
      </c>
      <c r="C8" s="64" t="s">
        <v>23</v>
      </c>
      <c r="D8" s="62"/>
      <c r="E8" s="62"/>
      <c r="F8" s="62"/>
      <c r="G8" s="62"/>
      <c r="H8" s="62"/>
      <c r="I8" s="84"/>
      <c r="J8" s="26"/>
      <c r="K8" s="87"/>
      <c r="M8" s="87"/>
      <c r="O8" s="87"/>
      <c r="P8" s="87"/>
      <c r="Q8" s="90"/>
    </row>
    <row r="9" spans="1:17" s="47" customFormat="1" ht="15" customHeight="1">
      <c r="A9" s="57" t="s">
        <v>24</v>
      </c>
      <c r="B9" s="65">
        <f aca="true" t="shared" si="0" ref="B9:G9">B10+B14+B18+B19+B20+B21+B22+B23+B24</f>
        <v>11612</v>
      </c>
      <c r="C9" s="66">
        <f t="shared" si="0"/>
        <v>18200</v>
      </c>
      <c r="D9" s="67">
        <f t="shared" si="0"/>
        <v>5532</v>
      </c>
      <c r="E9" s="67">
        <f t="shared" si="0"/>
        <v>0</v>
      </c>
      <c r="F9" s="67">
        <f t="shared" si="0"/>
        <v>0</v>
      </c>
      <c r="G9" s="67">
        <f t="shared" si="0"/>
        <v>5532</v>
      </c>
      <c r="H9" s="67">
        <f>H10+H14+H18+H19+H20+H21</f>
        <v>0</v>
      </c>
      <c r="I9" s="66">
        <f aca="true" t="shared" si="1" ref="I9:Q9">I10+I14+I18+I19+I20+I21+I22+I23+I24</f>
        <v>0</v>
      </c>
      <c r="J9" s="66">
        <f t="shared" si="1"/>
        <v>0</v>
      </c>
      <c r="K9" s="66">
        <f t="shared" si="1"/>
        <v>0</v>
      </c>
      <c r="L9" s="66">
        <f t="shared" si="1"/>
        <v>149</v>
      </c>
      <c r="M9" s="66">
        <f t="shared" si="1"/>
        <v>1.7</v>
      </c>
      <c r="N9" s="66">
        <f t="shared" si="1"/>
        <v>121</v>
      </c>
      <c r="O9" s="66">
        <f t="shared" si="1"/>
        <v>0.8</v>
      </c>
      <c r="P9" s="66">
        <f t="shared" si="1"/>
        <v>19605</v>
      </c>
      <c r="Q9" s="66">
        <f t="shared" si="1"/>
        <v>5577</v>
      </c>
    </row>
    <row r="10" spans="1:17" s="48" customFormat="1" ht="15" customHeight="1">
      <c r="A10" s="68" t="s">
        <v>25</v>
      </c>
      <c r="B10" s="66">
        <f>B11+B12+B13</f>
        <v>0</v>
      </c>
      <c r="C10" s="69">
        <f aca="true" t="shared" si="2" ref="C10:I10">C11+C12+C13</f>
        <v>0</v>
      </c>
      <c r="D10" s="69">
        <f t="shared" si="2"/>
        <v>0</v>
      </c>
      <c r="E10" s="69">
        <f t="shared" si="2"/>
        <v>0</v>
      </c>
      <c r="F10" s="69"/>
      <c r="G10" s="69"/>
      <c r="H10" s="69">
        <f t="shared" si="2"/>
        <v>0</v>
      </c>
      <c r="I10" s="69">
        <f t="shared" si="2"/>
        <v>0</v>
      </c>
      <c r="J10" s="69">
        <f>J11+L12+L13</f>
        <v>0</v>
      </c>
      <c r="K10" s="69">
        <f>K11+M12+M13</f>
        <v>0</v>
      </c>
      <c r="L10" s="69">
        <f>L11+L12+L13</f>
        <v>0</v>
      </c>
      <c r="M10" s="69">
        <f>M11+M12+M13</f>
        <v>0</v>
      </c>
      <c r="N10" s="69">
        <f>N11+L12+L13</f>
        <v>0</v>
      </c>
      <c r="O10" s="69">
        <f>O11+M12+M13</f>
        <v>0</v>
      </c>
      <c r="P10" s="69">
        <f>P11+P12+P13</f>
        <v>0</v>
      </c>
      <c r="Q10" s="91"/>
    </row>
    <row r="11" spans="1:17" s="48" customFormat="1" ht="15" customHeight="1">
      <c r="A11" s="68" t="s">
        <v>26</v>
      </c>
      <c r="B11" s="70">
        <f>'续建项目'!B11+'2017年计划项目'!B11</f>
        <v>0</v>
      </c>
      <c r="C11" s="70">
        <f>'续建项目'!C11+'2017年计划项目'!C11</f>
        <v>0</v>
      </c>
      <c r="D11" s="66">
        <f>'续建项目'!D11+'2017年计划项目'!D11</f>
        <v>0</v>
      </c>
      <c r="E11" s="66">
        <f>'续建项目'!E11+'2017年计划项目'!E11</f>
        <v>0</v>
      </c>
      <c r="F11" s="66">
        <f>'续建项目'!F11+'2017年计划项目'!F11</f>
        <v>0</v>
      </c>
      <c r="G11" s="66">
        <f>'续建项目'!G11+'2017年计划项目'!G11</f>
        <v>0</v>
      </c>
      <c r="H11" s="66">
        <f>'续建项目'!H11+'2017年计划项目'!H11</f>
        <v>0</v>
      </c>
      <c r="I11" s="70">
        <f>'续建项目'!I11+'2017年计划项目'!I11</f>
        <v>0</v>
      </c>
      <c r="J11" s="70">
        <f>'续建项目'!J11+'2017年计划项目'!J11</f>
        <v>0</v>
      </c>
      <c r="K11" s="70">
        <f>'续建项目'!K11+'2017年计划项目'!K11</f>
        <v>0</v>
      </c>
      <c r="L11" s="70">
        <f>'续建项目'!L11+'2017年计划项目'!L11</f>
        <v>0</v>
      </c>
      <c r="M11" s="70">
        <f>'续建项目'!M11+'2017年计划项目'!M11</f>
        <v>0</v>
      </c>
      <c r="N11" s="70">
        <f>'续建项目'!N11+'2017年计划项目'!N11</f>
        <v>0</v>
      </c>
      <c r="O11" s="70">
        <f>'续建项目'!O11+'2017年计划项目'!O11</f>
        <v>0</v>
      </c>
      <c r="P11" s="70">
        <f>'续建项目'!P11+'2017年计划项目'!P11</f>
        <v>0</v>
      </c>
      <c r="Q11" s="70">
        <f>'续建项目'!Q11+'2017年计划项目'!Q11</f>
        <v>0</v>
      </c>
    </row>
    <row r="12" spans="1:17" s="48" customFormat="1" ht="15" customHeight="1">
      <c r="A12" s="68" t="s">
        <v>27</v>
      </c>
      <c r="B12" s="70">
        <f>'续建项目'!B12+'2017年计划项目'!B12</f>
        <v>0</v>
      </c>
      <c r="C12" s="70">
        <f>'续建项目'!C12+'2017年计划项目'!C12</f>
        <v>0</v>
      </c>
      <c r="D12" s="66">
        <f>'续建项目'!D12+'2017年计划项目'!D12</f>
        <v>0</v>
      </c>
      <c r="E12" s="66">
        <f>'续建项目'!E12+'2017年计划项目'!E12</f>
        <v>0</v>
      </c>
      <c r="F12" s="66">
        <f>'续建项目'!F12+'2017年计划项目'!F12</f>
        <v>0</v>
      </c>
      <c r="G12" s="66">
        <f>'续建项目'!G12+'2017年计划项目'!G12</f>
        <v>0</v>
      </c>
      <c r="H12" s="66">
        <f>'续建项目'!H12+'2017年计划项目'!H12</f>
        <v>0</v>
      </c>
      <c r="I12" s="70">
        <f>'续建项目'!I12+'2017年计划项目'!I12</f>
        <v>0</v>
      </c>
      <c r="J12" s="73" t="s">
        <v>28</v>
      </c>
      <c r="K12" s="73" t="s">
        <v>28</v>
      </c>
      <c r="L12" s="70">
        <f>'续建项目'!L12+'2017年计划项目'!L12</f>
        <v>0</v>
      </c>
      <c r="M12" s="70">
        <f>'续建项目'!M12+'2017年计划项目'!M12</f>
        <v>0</v>
      </c>
      <c r="N12" s="73" t="s">
        <v>28</v>
      </c>
      <c r="O12" s="73" t="s">
        <v>28</v>
      </c>
      <c r="P12" s="70">
        <f>'续建项目'!P12+'2017年计划项目'!P12</f>
        <v>0</v>
      </c>
      <c r="Q12" s="70">
        <f>'续建项目'!Q12+'2017年计划项目'!Q12</f>
        <v>0</v>
      </c>
    </row>
    <row r="13" spans="1:17" s="48" customFormat="1" ht="15" customHeight="1">
      <c r="A13" s="68" t="s">
        <v>29</v>
      </c>
      <c r="B13" s="70">
        <f>'续建项目'!B13+'2017年计划项目'!B13</f>
        <v>0</v>
      </c>
      <c r="C13" s="70">
        <f>'续建项目'!C13+'2017年计划项目'!C13</f>
        <v>0</v>
      </c>
      <c r="D13" s="66">
        <f>'续建项目'!D13+'2017年计划项目'!D13</f>
        <v>0</v>
      </c>
      <c r="E13" s="66">
        <f>'续建项目'!E13+'2017年计划项目'!E13</f>
        <v>0</v>
      </c>
      <c r="F13" s="66">
        <f>'续建项目'!F13+'2017年计划项目'!F13</f>
        <v>0</v>
      </c>
      <c r="G13" s="66">
        <f>'续建项目'!G13+'2017年计划项目'!G13</f>
        <v>0</v>
      </c>
      <c r="H13" s="66">
        <f>'续建项目'!H13+'2017年计划项目'!H13</f>
        <v>0</v>
      </c>
      <c r="I13" s="70">
        <f>'续建项目'!I13+'2017年计划项目'!I13</f>
        <v>0</v>
      </c>
      <c r="J13" s="73" t="s">
        <v>28</v>
      </c>
      <c r="K13" s="73" t="s">
        <v>28</v>
      </c>
      <c r="L13" s="70">
        <f>'续建项目'!L13+'2017年计划项目'!L13</f>
        <v>0</v>
      </c>
      <c r="M13" s="70">
        <f>'续建项目'!M13+'2017年计划项目'!M13</f>
        <v>0</v>
      </c>
      <c r="N13" s="73" t="s">
        <v>28</v>
      </c>
      <c r="O13" s="73" t="s">
        <v>28</v>
      </c>
      <c r="P13" s="70">
        <f>'续建项目'!P13+'2017年计划项目'!P13</f>
        <v>0</v>
      </c>
      <c r="Q13" s="70">
        <f>'续建项目'!Q13+'2017年计划项目'!Q13</f>
        <v>0</v>
      </c>
    </row>
    <row r="14" spans="1:17" s="48" customFormat="1" ht="15" customHeight="1">
      <c r="A14" s="68" t="s">
        <v>30</v>
      </c>
      <c r="B14" s="66">
        <f>B15+B16+B17</f>
        <v>567</v>
      </c>
      <c r="C14" s="69">
        <f aca="true" t="shared" si="3" ref="C14:I14">C15+C16+C17</f>
        <v>200</v>
      </c>
      <c r="D14" s="69">
        <f t="shared" si="3"/>
        <v>0</v>
      </c>
      <c r="E14" s="69">
        <f t="shared" si="3"/>
        <v>0</v>
      </c>
      <c r="F14" s="69"/>
      <c r="G14" s="69"/>
      <c r="H14" s="69">
        <f t="shared" si="3"/>
        <v>0</v>
      </c>
      <c r="I14" s="69">
        <f t="shared" si="3"/>
        <v>0</v>
      </c>
      <c r="J14" s="69">
        <f>J15+L16+L17</f>
        <v>0</v>
      </c>
      <c r="K14" s="69">
        <f>K15+M16+M17</f>
        <v>0</v>
      </c>
      <c r="L14" s="69">
        <f aca="true" t="shared" si="4" ref="L14:Q14">L15+L16+L17</f>
        <v>0</v>
      </c>
      <c r="M14" s="69">
        <f t="shared" si="4"/>
        <v>0</v>
      </c>
      <c r="N14" s="69">
        <f>N15+L16+L17</f>
        <v>85</v>
      </c>
      <c r="O14" s="69">
        <f>O15+M16+M17</f>
        <v>0.5</v>
      </c>
      <c r="P14" s="69">
        <f t="shared" si="4"/>
        <v>180</v>
      </c>
      <c r="Q14" s="69">
        <f t="shared" si="4"/>
        <v>45</v>
      </c>
    </row>
    <row r="15" spans="1:17" s="48" customFormat="1" ht="15" customHeight="1">
      <c r="A15" s="68" t="s">
        <v>26</v>
      </c>
      <c r="B15" s="70">
        <f>'续建项目'!B15+'2017年计划项目'!B15</f>
        <v>567</v>
      </c>
      <c r="C15" s="70">
        <f>'续建项目'!C15+'2017年计划项目'!C15</f>
        <v>200</v>
      </c>
      <c r="D15" s="66">
        <f>'续建项目'!D15+'2017年计划项目'!D15</f>
        <v>0</v>
      </c>
      <c r="E15" s="66">
        <f>'续建项目'!E15+'2017年计划项目'!E15</f>
        <v>0</v>
      </c>
      <c r="F15" s="66">
        <f>'续建项目'!F15+'2017年计划项目'!F15</f>
        <v>0</v>
      </c>
      <c r="G15" s="66">
        <f>'续建项目'!G15+'2017年计划项目'!G15</f>
        <v>0</v>
      </c>
      <c r="H15" s="66">
        <f>'续建项目'!H15+'2017年计划项目'!H15</f>
        <v>0</v>
      </c>
      <c r="I15" s="70">
        <f>'续建项目'!I15+'2017年计划项目'!I15</f>
        <v>0</v>
      </c>
      <c r="J15" s="70">
        <f>'续建项目'!J15+'2017年计划项目'!J15</f>
        <v>0</v>
      </c>
      <c r="K15" s="70">
        <f>'续建项目'!K15+'2017年计划项目'!K15</f>
        <v>0</v>
      </c>
      <c r="L15" s="70">
        <f>'续建项目'!L15+'2017年计划项目'!L15</f>
        <v>0</v>
      </c>
      <c r="M15" s="70">
        <f>'续建项目'!M15+'2017年计划项目'!M15</f>
        <v>0</v>
      </c>
      <c r="N15" s="70">
        <f>'续建项目'!N15+'2017年计划项目'!N15</f>
        <v>85</v>
      </c>
      <c r="O15" s="70">
        <f>'续建项目'!O15+'2017年计划项目'!O15</f>
        <v>0.5</v>
      </c>
      <c r="P15" s="70">
        <f>'续建项目'!P15+'2017年计划项目'!P15</f>
        <v>180</v>
      </c>
      <c r="Q15" s="70">
        <f>'续建项目'!Q15+'2017年计划项目'!Q15</f>
        <v>45</v>
      </c>
    </row>
    <row r="16" spans="1:17" s="48" customFormat="1" ht="15" customHeight="1">
      <c r="A16" s="68" t="s">
        <v>27</v>
      </c>
      <c r="B16" s="70">
        <f>'续建项目'!B16+'2017年计划项目'!B16</f>
        <v>0</v>
      </c>
      <c r="C16" s="70">
        <f>'续建项目'!C16+'2017年计划项目'!C16</f>
        <v>0</v>
      </c>
      <c r="D16" s="66">
        <f>'续建项目'!D16+'2017年计划项目'!D16</f>
        <v>0</v>
      </c>
      <c r="E16" s="66">
        <f>'续建项目'!E16+'2017年计划项目'!E16</f>
        <v>0</v>
      </c>
      <c r="F16" s="66">
        <f>'续建项目'!F16+'2017年计划项目'!F16</f>
        <v>0</v>
      </c>
      <c r="G16" s="66">
        <f>'续建项目'!G16+'2017年计划项目'!G16</f>
        <v>0</v>
      </c>
      <c r="H16" s="66">
        <f>'续建项目'!H16+'2017年计划项目'!H16</f>
        <v>0</v>
      </c>
      <c r="I16" s="70">
        <f>'续建项目'!I16+'2017年计划项目'!I16</f>
        <v>0</v>
      </c>
      <c r="J16" s="73" t="s">
        <v>28</v>
      </c>
      <c r="K16" s="73" t="s">
        <v>28</v>
      </c>
      <c r="L16" s="70">
        <f>'续建项目'!L16+'2017年计划项目'!L16</f>
        <v>0</v>
      </c>
      <c r="M16" s="70">
        <f>'续建项目'!M16+'2017年计划项目'!M16</f>
        <v>0</v>
      </c>
      <c r="N16" s="73" t="s">
        <v>28</v>
      </c>
      <c r="O16" s="73" t="s">
        <v>28</v>
      </c>
      <c r="P16" s="70">
        <f>'续建项目'!P16+'2017年计划项目'!P16</f>
        <v>0</v>
      </c>
      <c r="Q16" s="70">
        <f>'续建项目'!Q16+'2017年计划项目'!Q16</f>
        <v>0</v>
      </c>
    </row>
    <row r="17" spans="1:17" s="48" customFormat="1" ht="15" customHeight="1">
      <c r="A17" s="68" t="s">
        <v>29</v>
      </c>
      <c r="B17" s="70">
        <f>'续建项目'!B17+'2017年计划项目'!B17</f>
        <v>0</v>
      </c>
      <c r="C17" s="70">
        <f>'续建项目'!C17+'2017年计划项目'!C17</f>
        <v>0</v>
      </c>
      <c r="D17" s="66">
        <f>'续建项目'!D17+'2017年计划项目'!D17</f>
        <v>0</v>
      </c>
      <c r="E17" s="66">
        <f>'续建项目'!E17+'2017年计划项目'!E17</f>
        <v>0</v>
      </c>
      <c r="F17" s="66">
        <f>'续建项目'!F17+'2017年计划项目'!F17</f>
        <v>0</v>
      </c>
      <c r="G17" s="66">
        <f>'续建项目'!G17+'2017年计划项目'!G17</f>
        <v>0</v>
      </c>
      <c r="H17" s="66">
        <f>'续建项目'!H17+'2017年计划项目'!H17</f>
        <v>0</v>
      </c>
      <c r="I17" s="70">
        <f>'续建项目'!I17+'2017年计划项目'!I17</f>
        <v>0</v>
      </c>
      <c r="J17" s="73" t="s">
        <v>28</v>
      </c>
      <c r="K17" s="73" t="s">
        <v>28</v>
      </c>
      <c r="L17" s="70">
        <f>'续建项目'!L17+'2017年计划项目'!L17</f>
        <v>0</v>
      </c>
      <c r="M17" s="70">
        <f>'续建项目'!M17+'2017年计划项目'!M17</f>
        <v>0</v>
      </c>
      <c r="N17" s="73" t="s">
        <v>28</v>
      </c>
      <c r="O17" s="73" t="s">
        <v>28</v>
      </c>
      <c r="P17" s="70">
        <f>'续建项目'!P17+'2017年计划项目'!P17</f>
        <v>0</v>
      </c>
      <c r="Q17" s="70">
        <f>'续建项目'!Q17+'2017年计划项目'!Q17</f>
        <v>0</v>
      </c>
    </row>
    <row r="18" spans="1:17" s="48" customFormat="1" ht="15" customHeight="1">
      <c r="A18" s="68" t="s">
        <v>31</v>
      </c>
      <c r="B18" s="70">
        <f>'续建项目'!B18+'2017年计划项目'!B18</f>
        <v>0</v>
      </c>
      <c r="C18" s="70">
        <f>'续建项目'!C18+'2017年计划项目'!C18</f>
        <v>0</v>
      </c>
      <c r="D18" s="66">
        <f>'续建项目'!D18+'2017年计划项目'!D18</f>
        <v>0</v>
      </c>
      <c r="E18" s="66">
        <f>'续建项目'!E18+'2017年计划项目'!E18</f>
        <v>0</v>
      </c>
      <c r="F18" s="66">
        <f>'续建项目'!F18+'2017年计划项目'!F18</f>
        <v>0</v>
      </c>
      <c r="G18" s="66">
        <f>'续建项目'!G18+'2017年计划项目'!G18</f>
        <v>0</v>
      </c>
      <c r="H18" s="66">
        <f>'续建项目'!H18+'2017年计划项目'!H18</f>
        <v>0</v>
      </c>
      <c r="I18" s="70">
        <f>'续建项目'!I18+'2017年计划项目'!I18</f>
        <v>0</v>
      </c>
      <c r="J18" s="70">
        <f>'续建项目'!J18+'2017年计划项目'!J18</f>
        <v>0</v>
      </c>
      <c r="K18" s="70">
        <f>'续建项目'!K18+'2017年计划项目'!K18</f>
        <v>0</v>
      </c>
      <c r="L18" s="70">
        <f>'续建项目'!L18+'2017年计划项目'!L18</f>
        <v>0</v>
      </c>
      <c r="M18" s="70">
        <f>'续建项目'!M18+'2017年计划项目'!M18</f>
        <v>0</v>
      </c>
      <c r="N18" s="70">
        <f>'续建项目'!N18+'2017年计划项目'!N18</f>
        <v>0</v>
      </c>
      <c r="O18" s="70">
        <f>'续建项目'!O18+'2017年计划项目'!O18</f>
        <v>0</v>
      </c>
      <c r="P18" s="70">
        <f>'续建项目'!P18+'2017年计划项目'!P18</f>
        <v>0</v>
      </c>
      <c r="Q18" s="70">
        <f>'续建项目'!Q18+'2017年计划项目'!Q18</f>
        <v>0</v>
      </c>
    </row>
    <row r="19" spans="1:17" s="48" customFormat="1" ht="15" customHeight="1">
      <c r="A19" s="68" t="s">
        <v>32</v>
      </c>
      <c r="B19" s="70">
        <f>'续建项目'!B19+'2017年计划项目'!B19</f>
        <v>0</v>
      </c>
      <c r="C19" s="70">
        <f>'续建项目'!C19+'2017年计划项目'!C19</f>
        <v>0</v>
      </c>
      <c r="D19" s="66">
        <f>'续建项目'!D19+'2017年计划项目'!D19</f>
        <v>0</v>
      </c>
      <c r="E19" s="66">
        <f>'续建项目'!E19+'2017年计划项目'!E19</f>
        <v>0</v>
      </c>
      <c r="F19" s="66">
        <f>'续建项目'!F19+'2017年计划项目'!F19</f>
        <v>0</v>
      </c>
      <c r="G19" s="66">
        <f>'续建项目'!G19+'2017年计划项目'!G19</f>
        <v>0</v>
      </c>
      <c r="H19" s="66">
        <f>'续建项目'!H19+'2017年计划项目'!H19</f>
        <v>0</v>
      </c>
      <c r="I19" s="70">
        <f>'续建项目'!I19+'2017年计划项目'!I19</f>
        <v>0</v>
      </c>
      <c r="J19" s="70">
        <f>'续建项目'!J19+'2017年计划项目'!J19</f>
        <v>0</v>
      </c>
      <c r="K19" s="70">
        <f>'续建项目'!K19+'2017年计划项目'!K19</f>
        <v>0</v>
      </c>
      <c r="L19" s="70">
        <f>'续建项目'!L19+'2017年计划项目'!L19</f>
        <v>0</v>
      </c>
      <c r="M19" s="70">
        <f>'续建项目'!M19+'2017年计划项目'!M19</f>
        <v>0</v>
      </c>
      <c r="N19" s="70">
        <f>'续建项目'!N19+'2017年计划项目'!N19</f>
        <v>0</v>
      </c>
      <c r="O19" s="70">
        <f>'续建项目'!O19+'2017年计划项目'!O19</f>
        <v>0</v>
      </c>
      <c r="P19" s="70">
        <f>'续建项目'!P19+'2017年计划项目'!P19</f>
        <v>0</v>
      </c>
      <c r="Q19" s="70">
        <f>'续建项目'!Q19+'2017年计划项目'!Q19</f>
        <v>0</v>
      </c>
    </row>
    <row r="20" spans="1:17" s="48" customFormat="1" ht="15" customHeight="1">
      <c r="A20" s="68" t="s">
        <v>33</v>
      </c>
      <c r="B20" s="70">
        <f>'续建项目'!B20+'2017年计划项目'!B20</f>
        <v>9915</v>
      </c>
      <c r="C20" s="70">
        <f>'续建项目'!C20+'2017年计划项目'!C20</f>
        <v>18000</v>
      </c>
      <c r="D20" s="71">
        <f>'续建项目'!D20+'2017年计划项目'!D20</f>
        <v>5532</v>
      </c>
      <c r="E20" s="71">
        <f>'续建项目'!E20+'2017年计划项目'!E20</f>
        <v>0</v>
      </c>
      <c r="F20" s="71">
        <f>'续建项目'!F20+'2017年计划项目'!F20</f>
        <v>0</v>
      </c>
      <c r="G20" s="71">
        <f>'续建项目'!G20+'2017年计划项目'!G20</f>
        <v>5532</v>
      </c>
      <c r="H20" s="71">
        <f>'续建项目'!H20+'2017年计划项目'!H20</f>
        <v>0</v>
      </c>
      <c r="I20" s="70">
        <f>'续建项目'!I20+'2017年计划项目'!I20</f>
        <v>0</v>
      </c>
      <c r="J20" s="70">
        <f>'续建项目'!J20+'2017年计划项目'!J20</f>
        <v>0</v>
      </c>
      <c r="K20" s="70">
        <f>'续建项目'!K20+'2017年计划项目'!K20</f>
        <v>0</v>
      </c>
      <c r="L20" s="70">
        <f>'续建项目'!L20+'2017年计划项目'!L20</f>
        <v>149</v>
      </c>
      <c r="M20" s="70">
        <f>'续建项目'!M20+'2017年计划项目'!M20</f>
        <v>1.7</v>
      </c>
      <c r="N20" s="70">
        <f>'续建项目'!N20+'2017年计划项目'!N20</f>
        <v>36</v>
      </c>
      <c r="O20" s="70">
        <f>'续建项目'!O20+'2017年计划项目'!O20</f>
        <v>0.3</v>
      </c>
      <c r="P20" s="70">
        <f>'续建项目'!P20+'2017年计划项目'!P20</f>
        <v>19425</v>
      </c>
      <c r="Q20" s="70">
        <f>'续建项目'!Q20+'2017年计划项目'!Q20</f>
        <v>5532</v>
      </c>
    </row>
    <row r="21" spans="1:17" s="48" customFormat="1" ht="15" customHeight="1">
      <c r="A21" s="68" t="s">
        <v>34</v>
      </c>
      <c r="B21" s="70">
        <f>'续建项目'!B21+'2017年计划项目'!B21</f>
        <v>1130</v>
      </c>
      <c r="C21" s="70">
        <f>'续建项目'!C21+'2017年计划项目'!C21</f>
        <v>0</v>
      </c>
      <c r="D21" s="70">
        <f>'续建项目'!D21+'2017年计划项目'!D21</f>
        <v>0</v>
      </c>
      <c r="E21" s="71">
        <f>'续建项目'!E21+'2017年计划项目'!E21</f>
        <v>0</v>
      </c>
      <c r="F21" s="71">
        <f>'续建项目'!F21+'2017年计划项目'!F21</f>
        <v>0</v>
      </c>
      <c r="G21" s="71">
        <f>'续建项目'!G21+'2017年计划项目'!G21</f>
        <v>0</v>
      </c>
      <c r="H21" s="71">
        <f>'续建项目'!H21+'2017年计划项目'!H21</f>
        <v>0</v>
      </c>
      <c r="I21" s="70">
        <f>'续建项目'!I21+'2017年计划项目'!I21</f>
        <v>0</v>
      </c>
      <c r="J21" s="70">
        <f>'续建项目'!J21+'2017年计划项目'!J21</f>
        <v>0</v>
      </c>
      <c r="K21" s="70">
        <f>'续建项目'!K21+'2017年计划项目'!K21</f>
        <v>0</v>
      </c>
      <c r="L21" s="70">
        <f>'续建项目'!L21+'2017年计划项目'!L21</f>
        <v>0</v>
      </c>
      <c r="M21" s="70">
        <f>'续建项目'!M21+'2017年计划项目'!M21</f>
        <v>0</v>
      </c>
      <c r="N21" s="70">
        <f>'续建项目'!N21+'2017年计划项目'!N21</f>
        <v>0</v>
      </c>
      <c r="O21" s="70">
        <f>'续建项目'!O21+'2017年计划项目'!O21</f>
        <v>0</v>
      </c>
      <c r="P21" s="70">
        <f>'续建项目'!P21+'2017年计划项目'!P21</f>
        <v>0</v>
      </c>
      <c r="Q21" s="70">
        <f>'续建项目'!Q21+'2017年计划项目'!Q21</f>
        <v>0</v>
      </c>
    </row>
    <row r="22" spans="1:17" s="48" customFormat="1" ht="18" customHeight="1">
      <c r="A22" s="68" t="s">
        <v>35</v>
      </c>
      <c r="B22" s="70">
        <f>'续建项目'!B22+'2017年计划项目'!B22</f>
        <v>0</v>
      </c>
      <c r="C22" s="70">
        <f>'续建项目'!C22+'2017年计划项目'!C22</f>
        <v>0</v>
      </c>
      <c r="D22" s="71">
        <f>'续建项目'!D22+'2017年计划项目'!D22</f>
        <v>0</v>
      </c>
      <c r="E22" s="71">
        <f>'续建项目'!E22+'2017年计划项目'!E22</f>
        <v>0</v>
      </c>
      <c r="F22" s="71">
        <f>'续建项目'!F22+'2017年计划项目'!F22</f>
        <v>0</v>
      </c>
      <c r="G22" s="71">
        <f>'续建项目'!G22+'2017年计划项目'!G22</f>
        <v>0</v>
      </c>
      <c r="H22" s="71">
        <f>'续建项目'!H22+'2017年计划项目'!H22</f>
        <v>0</v>
      </c>
      <c r="I22" s="70">
        <f>'续建项目'!I22+'2017年计划项目'!I22</f>
        <v>0</v>
      </c>
      <c r="J22" s="70">
        <f>'续建项目'!J22+'2017年计划项目'!J22</f>
        <v>0</v>
      </c>
      <c r="K22" s="70">
        <f>'续建项目'!K22+'2017年计划项目'!K22</f>
        <v>0</v>
      </c>
      <c r="L22" s="70">
        <f>'续建项目'!L22+'2017年计划项目'!L22</f>
        <v>0</v>
      </c>
      <c r="M22" s="70">
        <f>'续建项目'!M22+'2017年计划项目'!M22</f>
        <v>0</v>
      </c>
      <c r="N22" s="70">
        <f>'续建项目'!N22+'2017年计划项目'!N22</f>
        <v>0</v>
      </c>
      <c r="O22" s="70">
        <f>'续建项目'!O22+'2017年计划项目'!O22</f>
        <v>0</v>
      </c>
      <c r="P22" s="70">
        <f>'续建项目'!P22+'2017年计划项目'!P22</f>
        <v>0</v>
      </c>
      <c r="Q22" s="70">
        <f>'续建项目'!Q22+'2017年计划项目'!Q22</f>
        <v>0</v>
      </c>
    </row>
    <row r="23" spans="1:17" s="48" customFormat="1" ht="15" customHeight="1">
      <c r="A23" s="68" t="s">
        <v>36</v>
      </c>
      <c r="B23" s="70">
        <f>'续建项目'!B23+'2017年计划项目'!B23</f>
        <v>0</v>
      </c>
      <c r="C23" s="70">
        <f>'续建项目'!C23+'2017年计划项目'!C23</f>
        <v>0</v>
      </c>
      <c r="D23" s="71">
        <f>'续建项目'!D23+'2017年计划项目'!D23</f>
        <v>0</v>
      </c>
      <c r="E23" s="71">
        <f>'续建项目'!E23+'2017年计划项目'!E23</f>
        <v>0</v>
      </c>
      <c r="F23" s="71">
        <f>'续建项目'!F23+'2017年计划项目'!F23</f>
        <v>0</v>
      </c>
      <c r="G23" s="71">
        <f>'续建项目'!G23+'2017年计划项目'!G23</f>
        <v>0</v>
      </c>
      <c r="H23" s="71">
        <f>'续建项目'!H23+'2017年计划项目'!H23</f>
        <v>0</v>
      </c>
      <c r="I23" s="70">
        <f>'续建项目'!I23+'2017年计划项目'!I23</f>
        <v>0</v>
      </c>
      <c r="J23" s="70">
        <f>'续建项目'!J23+'2017年计划项目'!J23</f>
        <v>0</v>
      </c>
      <c r="K23" s="70">
        <f>'续建项目'!K23+'2017年计划项目'!K23</f>
        <v>0</v>
      </c>
      <c r="L23" s="70">
        <f>'续建项目'!L23+'2017年计划项目'!L23</f>
        <v>0</v>
      </c>
      <c r="M23" s="70">
        <f>'续建项目'!M23+'2017年计划项目'!M23</f>
        <v>0</v>
      </c>
      <c r="N23" s="70">
        <f>'续建项目'!N23+'2017年计划项目'!N23</f>
        <v>0</v>
      </c>
      <c r="O23" s="70">
        <f>'续建项目'!O23+'2017年计划项目'!O23</f>
        <v>0</v>
      </c>
      <c r="P23" s="70">
        <f>'续建项目'!P23+'2017年计划项目'!P23</f>
        <v>0</v>
      </c>
      <c r="Q23" s="70">
        <f>'续建项目'!Q23+'2017年计划项目'!Q23</f>
        <v>0</v>
      </c>
    </row>
    <row r="24" spans="1:17" s="48" customFormat="1" ht="15" customHeight="1">
      <c r="A24" s="68" t="s">
        <v>37</v>
      </c>
      <c r="B24" s="70">
        <f>'续建项目'!B24+'2017年计划项目'!B24</f>
        <v>0</v>
      </c>
      <c r="C24" s="70">
        <f>'续建项目'!C24+'2017年计划项目'!C24</f>
        <v>0</v>
      </c>
      <c r="D24" s="71">
        <f>'续建项目'!D24+'2017年计划项目'!D24</f>
        <v>0</v>
      </c>
      <c r="E24" s="71">
        <f>'续建项目'!E24+'2017年计划项目'!E24</f>
        <v>0</v>
      </c>
      <c r="F24" s="71">
        <f>'续建项目'!F24+'2017年计划项目'!F24</f>
        <v>0</v>
      </c>
      <c r="G24" s="71">
        <f>'续建项目'!G24+'2017年计划项目'!G24</f>
        <v>0</v>
      </c>
      <c r="H24" s="72" t="s">
        <v>28</v>
      </c>
      <c r="I24" s="70">
        <f>'续建项目'!I24+'2017年计划项目'!I24</f>
        <v>0</v>
      </c>
      <c r="J24" s="70">
        <f>'续建项目'!J24+'2017年计划项目'!J24</f>
        <v>0</v>
      </c>
      <c r="K24" s="70">
        <f>'续建项目'!K24+'2017年计划项目'!K24</f>
        <v>0</v>
      </c>
      <c r="L24" s="70">
        <f>'续建项目'!L24+'2017年计划项目'!L24</f>
        <v>0</v>
      </c>
      <c r="M24" s="70">
        <f>'续建项目'!M24+'2017年计划项目'!M24</f>
        <v>0</v>
      </c>
      <c r="N24" s="70">
        <f>'续建项目'!N24+'2017年计划项目'!N24</f>
        <v>0</v>
      </c>
      <c r="O24" s="70">
        <f>'续建项目'!O24+'2017年计划项目'!O24</f>
        <v>0</v>
      </c>
      <c r="P24" s="70">
        <f>'续建项目'!P24+'2017年计划项目'!P24</f>
        <v>0</v>
      </c>
      <c r="Q24" s="70">
        <f>'续建项目'!Q24+'2017年计划项目'!Q24</f>
        <v>0</v>
      </c>
    </row>
    <row r="25" spans="1:17" s="48" customFormat="1" ht="15" customHeight="1">
      <c r="A25" s="57" t="s">
        <v>38</v>
      </c>
      <c r="B25" s="70">
        <f>'续建项目'!B25+'2017年计划项目'!B25</f>
        <v>200</v>
      </c>
      <c r="C25" s="70">
        <f>'续建项目'!C25+'2017年计划项目'!C25</f>
        <v>10</v>
      </c>
      <c r="D25" s="73" t="s">
        <v>28</v>
      </c>
      <c r="E25" s="73"/>
      <c r="F25" s="73"/>
      <c r="G25" s="73"/>
      <c r="H25" s="73"/>
      <c r="I25" s="73"/>
      <c r="J25" s="70">
        <f>'续建项目'!J25+'2017年计划项目'!J25</f>
        <v>188</v>
      </c>
      <c r="K25" s="73" t="s">
        <v>28</v>
      </c>
      <c r="L25" s="73" t="s">
        <v>28</v>
      </c>
      <c r="M25" s="73" t="s">
        <v>28</v>
      </c>
      <c r="N25" s="70">
        <f>'续建项目'!N25+'2017年计划项目'!N25</f>
        <v>47</v>
      </c>
      <c r="O25" s="73" t="s">
        <v>28</v>
      </c>
      <c r="P25" s="70">
        <f>'续建项目'!P25+'2017年计划项目'!P25</f>
        <v>11.15</v>
      </c>
      <c r="Q25" s="73" t="s">
        <v>28</v>
      </c>
    </row>
    <row r="26" spans="1:17" ht="23.25" customHeight="1">
      <c r="A26" s="57" t="s">
        <v>48</v>
      </c>
      <c r="B26" s="74"/>
      <c r="C26" s="75"/>
      <c r="D26" s="73" t="s">
        <v>28</v>
      </c>
      <c r="E26" s="73"/>
      <c r="F26" s="73"/>
      <c r="G26" s="73"/>
      <c r="H26" s="73"/>
      <c r="I26" s="73"/>
      <c r="J26" s="75"/>
      <c r="K26" s="88"/>
      <c r="L26" s="88"/>
      <c r="M26" s="88"/>
      <c r="N26" s="75"/>
      <c r="O26" s="88"/>
      <c r="P26" s="75"/>
      <c r="Q26" s="88"/>
    </row>
    <row r="27" spans="1:15" ht="23.25" customHeight="1">
      <c r="A27" s="76" t="s">
        <v>39</v>
      </c>
      <c r="B27" s="76"/>
      <c r="C27" s="76"/>
      <c r="D27" s="77"/>
      <c r="E27" s="77"/>
      <c r="F27" s="77"/>
      <c r="G27" s="77"/>
      <c r="H27" s="77"/>
      <c r="I27" s="76"/>
      <c r="J27" s="76"/>
      <c r="K27" s="76"/>
      <c r="L27" s="76"/>
      <c r="M27" s="76"/>
      <c r="N27" s="76"/>
      <c r="O27" s="76"/>
    </row>
    <row r="28" spans="1:15" ht="21" customHeight="1">
      <c r="A28" s="78" t="s">
        <v>54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1:15" ht="14.25" customHeight="1">
      <c r="A29" s="78" t="s">
        <v>55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1:16" ht="26.25" customHeight="1">
      <c r="A30" s="79" t="s">
        <v>56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89"/>
    </row>
    <row r="31" spans="1:16" ht="14.25">
      <c r="A31" s="79" t="s">
        <v>57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9"/>
    </row>
    <row r="32" spans="1:19" s="48" customFormat="1" ht="21" customHeight="1">
      <c r="A32" s="26" t="s">
        <v>46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44"/>
      <c r="S32" s="44"/>
    </row>
  </sheetData>
  <sheetProtection/>
  <mergeCells count="35">
    <mergeCell ref="A1:O1"/>
    <mergeCell ref="H2:O2"/>
    <mergeCell ref="D3:P3"/>
    <mergeCell ref="D4:I4"/>
    <mergeCell ref="J4:O4"/>
    <mergeCell ref="D5:H5"/>
    <mergeCell ref="J5:K5"/>
    <mergeCell ref="L5:M5"/>
    <mergeCell ref="N5:O5"/>
    <mergeCell ref="F6:H6"/>
    <mergeCell ref="D25:I25"/>
    <mergeCell ref="D26:I26"/>
    <mergeCell ref="A27:O27"/>
    <mergeCell ref="A28:O28"/>
    <mergeCell ref="A29:O29"/>
    <mergeCell ref="A30:O30"/>
    <mergeCell ref="A31:P31"/>
    <mergeCell ref="A32:Q32"/>
    <mergeCell ref="A3:A8"/>
    <mergeCell ref="B3:B6"/>
    <mergeCell ref="C3:C6"/>
    <mergeCell ref="D6:D8"/>
    <mergeCell ref="E6:E8"/>
    <mergeCell ref="F7:F8"/>
    <mergeCell ref="G7:G8"/>
    <mergeCell ref="H7:H8"/>
    <mergeCell ref="I5:I8"/>
    <mergeCell ref="J6:J8"/>
    <mergeCell ref="K6:K8"/>
    <mergeCell ref="L6:L8"/>
    <mergeCell ref="M6:M8"/>
    <mergeCell ref="N6:N8"/>
    <mergeCell ref="O6:O8"/>
    <mergeCell ref="P4:P8"/>
    <mergeCell ref="Q3:Q8"/>
  </mergeCells>
  <printOptions horizontalCentered="1"/>
  <pageMargins left="0.16" right="0.35" top="0.39" bottom="0.39" header="0.31" footer="0.31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SheetLayoutView="100" workbookViewId="0" topLeftCell="A1">
      <selection activeCell="G24" sqref="G24"/>
    </sheetView>
  </sheetViews>
  <sheetFormatPr defaultColWidth="9.00390625" defaultRowHeight="14.25"/>
  <cols>
    <col min="1" max="1" width="13.75390625" style="0" customWidth="1"/>
    <col min="2" max="2" width="10.375" style="4" customWidth="1"/>
    <col min="3" max="3" width="11.75390625" style="4" customWidth="1"/>
    <col min="4" max="4" width="9.00390625" style="4" customWidth="1"/>
    <col min="5" max="5" width="11.25390625" style="4" customWidth="1"/>
    <col min="6" max="6" width="9.25390625" style="4" customWidth="1"/>
    <col min="7" max="7" width="11.50390625" style="4" customWidth="1"/>
    <col min="8" max="8" width="11.00390625" style="4" customWidth="1"/>
    <col min="9" max="9" width="9.875" style="4" customWidth="1"/>
    <col min="10" max="10" width="10.875" style="4" customWidth="1"/>
    <col min="11" max="11" width="12.625" style="4" customWidth="1"/>
    <col min="12" max="12" width="11.375" style="4" customWidth="1"/>
  </cols>
  <sheetData>
    <row r="1" spans="1:12" s="1" customFormat="1" ht="27.75" customHeight="1">
      <c r="A1" s="5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27.75" customHeight="1">
      <c r="A2" s="6" t="s">
        <v>59</v>
      </c>
      <c r="B2" s="7" t="s">
        <v>60</v>
      </c>
      <c r="C2" s="8"/>
      <c r="D2" s="7" t="s">
        <v>61</v>
      </c>
      <c r="E2" s="8"/>
      <c r="F2" s="7" t="s">
        <v>62</v>
      </c>
      <c r="G2" s="9"/>
      <c r="H2" s="8"/>
      <c r="I2" s="27" t="s">
        <v>63</v>
      </c>
      <c r="J2" s="28"/>
      <c r="K2" s="28"/>
      <c r="L2" s="29"/>
    </row>
    <row r="3" spans="1:12" ht="27.75" customHeight="1">
      <c r="A3" s="6"/>
      <c r="B3" s="10"/>
      <c r="C3" s="11" t="s">
        <v>64</v>
      </c>
      <c r="D3" s="10"/>
      <c r="E3" s="11" t="s">
        <v>65</v>
      </c>
      <c r="F3" s="10"/>
      <c r="G3" s="11" t="s">
        <v>66</v>
      </c>
      <c r="H3" s="12" t="s">
        <v>67</v>
      </c>
      <c r="I3" s="30" t="s">
        <v>68</v>
      </c>
      <c r="J3" s="31" t="s">
        <v>69</v>
      </c>
      <c r="K3" s="32"/>
      <c r="L3" s="30" t="s">
        <v>70</v>
      </c>
    </row>
    <row r="4" spans="1:12" ht="27.75" customHeight="1">
      <c r="A4" s="6"/>
      <c r="B4" s="13"/>
      <c r="C4" s="11"/>
      <c r="D4" s="14"/>
      <c r="E4" s="11"/>
      <c r="F4" s="15"/>
      <c r="G4" s="11"/>
      <c r="H4" s="16"/>
      <c r="I4" s="33"/>
      <c r="J4" s="34"/>
      <c r="K4" s="30" t="s">
        <v>71</v>
      </c>
      <c r="L4" s="33"/>
    </row>
    <row r="5" spans="1:12" ht="27" customHeight="1">
      <c r="A5" s="17"/>
      <c r="B5" s="17">
        <v>101</v>
      </c>
      <c r="C5" s="17">
        <v>102</v>
      </c>
      <c r="D5" s="17">
        <v>103</v>
      </c>
      <c r="E5" s="17">
        <v>104</v>
      </c>
      <c r="F5" s="17">
        <v>105</v>
      </c>
      <c r="G5" s="17">
        <v>106</v>
      </c>
      <c r="H5" s="17">
        <v>107</v>
      </c>
      <c r="I5" s="17">
        <v>108</v>
      </c>
      <c r="J5" s="17">
        <v>109</v>
      </c>
      <c r="K5" s="17">
        <v>110</v>
      </c>
      <c r="L5" s="17">
        <v>111</v>
      </c>
    </row>
    <row r="6" spans="1:12" ht="22.5" customHeight="1">
      <c r="A6" s="18" t="s">
        <v>72</v>
      </c>
      <c r="B6" s="19">
        <v>3271</v>
      </c>
      <c r="C6" s="19">
        <v>2520</v>
      </c>
      <c r="D6" s="19">
        <v>2744</v>
      </c>
      <c r="E6" s="19">
        <v>2520</v>
      </c>
      <c r="F6" s="19">
        <v>2789</v>
      </c>
      <c r="G6" s="19">
        <v>2520</v>
      </c>
      <c r="H6" s="20">
        <v>1</v>
      </c>
      <c r="I6" s="19"/>
      <c r="J6" s="19"/>
      <c r="K6" s="19"/>
      <c r="L6" s="19"/>
    </row>
    <row r="7" spans="1:12" ht="15.75">
      <c r="A7" s="21"/>
      <c r="B7" s="22"/>
      <c r="C7" s="22"/>
      <c r="D7" s="22"/>
      <c r="E7" s="22"/>
      <c r="F7" s="22"/>
      <c r="G7" s="22"/>
      <c r="H7" s="22"/>
      <c r="I7" s="35"/>
      <c r="J7" s="35"/>
      <c r="K7" s="35"/>
      <c r="L7" s="22"/>
    </row>
    <row r="8" spans="1:12" ht="15.75">
      <c r="A8" s="22"/>
      <c r="B8" s="22"/>
      <c r="C8" s="22"/>
      <c r="D8" s="22"/>
      <c r="E8" s="22"/>
      <c r="F8" s="22"/>
      <c r="G8" s="22"/>
      <c r="H8" s="22"/>
      <c r="I8" s="35"/>
      <c r="J8" s="36"/>
      <c r="K8" s="36"/>
      <c r="L8" s="22"/>
    </row>
    <row r="9" spans="1:12" ht="15.75">
      <c r="A9" s="22"/>
      <c r="B9" s="22"/>
      <c r="C9" s="22"/>
      <c r="D9" s="22"/>
      <c r="E9" s="22"/>
      <c r="F9" s="22"/>
      <c r="G9" s="22"/>
      <c r="H9" s="22"/>
      <c r="I9" s="36"/>
      <c r="J9" s="37"/>
      <c r="K9" s="37"/>
      <c r="L9" s="22"/>
    </row>
    <row r="10" spans="1:12" ht="15.75">
      <c r="A10" s="22"/>
      <c r="B10" s="22"/>
      <c r="C10" s="22"/>
      <c r="D10" s="22"/>
      <c r="E10" s="22"/>
      <c r="F10" s="22"/>
      <c r="G10" s="22"/>
      <c r="H10" s="22"/>
      <c r="I10" s="38"/>
      <c r="J10" s="39"/>
      <c r="K10" s="39"/>
      <c r="L10" s="22"/>
    </row>
    <row r="11" spans="1:12" ht="15.75">
      <c r="A11" s="22"/>
      <c r="B11" s="22"/>
      <c r="C11" s="22"/>
      <c r="D11" s="22"/>
      <c r="E11" s="22"/>
      <c r="F11" s="22"/>
      <c r="G11" s="22"/>
      <c r="H11" s="22"/>
      <c r="I11" s="40"/>
      <c r="J11" s="37"/>
      <c r="K11" s="37"/>
      <c r="L11" s="22"/>
    </row>
    <row r="12" spans="1:12" ht="15.75">
      <c r="A12" s="22"/>
      <c r="B12" s="22"/>
      <c r="C12" s="22"/>
      <c r="D12" s="22"/>
      <c r="E12" s="22"/>
      <c r="F12" s="22"/>
      <c r="G12" s="22"/>
      <c r="H12" s="22"/>
      <c r="I12" s="40"/>
      <c r="J12" s="37"/>
      <c r="K12" s="37"/>
      <c r="L12" s="22"/>
    </row>
    <row r="13" spans="1:12" ht="15.75">
      <c r="A13" s="22"/>
      <c r="B13" s="22"/>
      <c r="C13" s="22"/>
      <c r="D13" s="22"/>
      <c r="E13" s="22"/>
      <c r="F13" s="22"/>
      <c r="G13" s="22"/>
      <c r="H13" s="22"/>
      <c r="I13" s="36"/>
      <c r="J13" s="37"/>
      <c r="K13" s="37"/>
      <c r="L13" s="22"/>
    </row>
    <row r="14" spans="1:12" ht="15.75">
      <c r="A14" s="22"/>
      <c r="B14" s="22"/>
      <c r="C14" s="22"/>
      <c r="D14" s="22"/>
      <c r="E14" s="22"/>
      <c r="F14" s="22"/>
      <c r="G14" s="22"/>
      <c r="H14" s="22"/>
      <c r="I14" s="38"/>
      <c r="J14" s="39"/>
      <c r="K14" s="39"/>
      <c r="L14" s="22"/>
    </row>
    <row r="15" spans="1:12" ht="15.75">
      <c r="A15" s="22"/>
      <c r="B15" s="22"/>
      <c r="C15" s="22"/>
      <c r="D15" s="22"/>
      <c r="E15" s="22"/>
      <c r="F15" s="22"/>
      <c r="G15" s="22"/>
      <c r="H15" s="22"/>
      <c r="I15" s="41"/>
      <c r="J15" s="39"/>
      <c r="K15" s="39"/>
      <c r="L15" s="22"/>
    </row>
    <row r="16" spans="1:12" ht="15.75">
      <c r="A16" s="22"/>
      <c r="B16" s="22"/>
      <c r="C16" s="22"/>
      <c r="D16" s="22"/>
      <c r="E16" s="22"/>
      <c r="F16" s="22"/>
      <c r="G16" s="22"/>
      <c r="H16" s="22"/>
      <c r="I16" s="41"/>
      <c r="J16" s="39"/>
      <c r="K16" s="39"/>
      <c r="L16" s="22"/>
    </row>
    <row r="17" spans="1:12" ht="14.2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56.25" customHeight="1">
      <c r="A18" s="25" t="s">
        <v>73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9" s="3" customFormat="1" ht="21" customHeight="1">
      <c r="A19" s="26" t="s">
        <v>46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42"/>
      <c r="N19" s="42"/>
      <c r="O19" s="42"/>
      <c r="P19" s="42"/>
      <c r="Q19" s="42"/>
      <c r="R19" s="44"/>
      <c r="S19" s="44"/>
    </row>
    <row r="24" ht="14.25">
      <c r="I24" s="43"/>
    </row>
  </sheetData>
  <sheetProtection/>
  <mergeCells count="15">
    <mergeCell ref="A1:L1"/>
    <mergeCell ref="B2:C2"/>
    <mergeCell ref="D2:E2"/>
    <mergeCell ref="F2:H2"/>
    <mergeCell ref="I2:L2"/>
    <mergeCell ref="J3:K3"/>
    <mergeCell ref="A18:L18"/>
    <mergeCell ref="A19:L19"/>
    <mergeCell ref="A2:A4"/>
    <mergeCell ref="C3:C4"/>
    <mergeCell ref="E3:E4"/>
    <mergeCell ref="G3:G4"/>
    <mergeCell ref="H3:H4"/>
    <mergeCell ref="I3:I4"/>
    <mergeCell ref="L3:L4"/>
  </mergeCells>
  <printOptions/>
  <pageMargins left="0.2" right="0.2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wly</dc:creator>
  <cp:keywords/>
  <dc:description/>
  <cp:lastModifiedBy>峣</cp:lastModifiedBy>
  <cp:lastPrinted>2017-05-16T01:36:19Z</cp:lastPrinted>
  <dcterms:created xsi:type="dcterms:W3CDTF">2012-02-09T08:54:02Z</dcterms:created>
  <dcterms:modified xsi:type="dcterms:W3CDTF">2021-02-03T09:39:24Z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