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2"/>
  </bookViews>
  <sheets>
    <sheet name="犍为县2022年财政衔接推进乡村振兴资金项目计划投资汇总表" sheetId="1" r:id="rId1"/>
    <sheet name="犍为县2022年财政衔接推进乡村振兴资金到户项目计划投资汇总表" sheetId="2" r:id="rId2"/>
    <sheet name="犍为县2022年财政衔接推进乡村振兴资金产业类项目" sheetId="3" r:id="rId3"/>
    <sheet name="犍为县2022年财政衔接推进乡村振兴资金基础设施建" sheetId="4" r:id="rId4"/>
    <sheet name="犍为县2022年农村人居环境整治项目计划投资表" sheetId="5" r:id="rId5"/>
  </sheets>
  <definedNames>
    <definedName name="_xlnm.Print_Titles" localSheetId="4">'犍为县2022年农村人居环境整治项目计划投资表'!$3:$4</definedName>
    <definedName name="_xlnm.Print_Titles" localSheetId="0">'犍为县2022年财政衔接推进乡村振兴资金项目计划投资汇总表'!$3:$3</definedName>
    <definedName name="_xlnm.Print_Titles" localSheetId="2">'犍为县2022年财政衔接推进乡村振兴资金产业类项目'!$3:$3</definedName>
  </definedNames>
  <calcPr fullCalcOnLoad="1"/>
</workbook>
</file>

<file path=xl/sharedStrings.xml><?xml version="1.0" encoding="utf-8"?>
<sst xmlns="http://schemas.openxmlformats.org/spreadsheetml/2006/main" count="364" uniqueCount="191">
  <si>
    <t>附件1-1</t>
  </si>
  <si>
    <r>
      <t>犍为县</t>
    </r>
    <r>
      <rPr>
        <sz val="20"/>
        <color indexed="8"/>
        <rFont val="方正小标宋简体"/>
        <family val="0"/>
      </rPr>
      <t>2022</t>
    </r>
    <r>
      <rPr>
        <sz val="20"/>
        <color indexed="8"/>
        <rFont val="方正小标宋简体"/>
        <family val="0"/>
      </rPr>
      <t>年财政衔接推进乡村振兴资金项目投资汇总表</t>
    </r>
  </si>
  <si>
    <t>序号</t>
  </si>
  <si>
    <t>类型</t>
  </si>
  <si>
    <t>项目子类型</t>
  </si>
  <si>
    <t>项目名称</t>
  </si>
  <si>
    <t>项目业主</t>
  </si>
  <si>
    <t>项目主管部门</t>
  </si>
  <si>
    <t>项目地点</t>
  </si>
  <si>
    <t>项目预算总投资（万元）</t>
  </si>
  <si>
    <t>财政资金（万元）</t>
  </si>
  <si>
    <t>其他资金（含自筹资金）（万元）</t>
  </si>
  <si>
    <t>合计</t>
  </si>
  <si>
    <t>政策保障类及跨年结算2021年项目</t>
  </si>
  <si>
    <t>种植养殖加工服务</t>
  </si>
  <si>
    <t>犍为县2022年财政衔接推进乡村振兴资金到户产业发展项目</t>
  </si>
  <si>
    <t>15个镇</t>
  </si>
  <si>
    <t>县农业农村局</t>
  </si>
  <si>
    <t>脱贫劳动力、监测对象就业帮扶</t>
  </si>
  <si>
    <t>犍为县2022年脱贫劳动力、监测对象就业帮扶</t>
  </si>
  <si>
    <t>县人力资源社会保障局</t>
  </si>
  <si>
    <t>犍为县</t>
  </si>
  <si>
    <t>山洪灾害危险区基层责任人履职补贴</t>
  </si>
  <si>
    <t>犍为县2022年山洪灾害危险区基层责任人履职补贴</t>
  </si>
  <si>
    <t>县水务局</t>
  </si>
  <si>
    <t>扶贫小额信贷贴息</t>
  </si>
  <si>
    <t>犍为县2022年扶贫小额信贷贴息项目</t>
  </si>
  <si>
    <t/>
  </si>
  <si>
    <t>易地扶贫搬迁贴息</t>
  </si>
  <si>
    <t>犍为县2022年易地扶贫搬迁贴息项目</t>
  </si>
  <si>
    <t>“雨露计划”职业教育补助</t>
  </si>
  <si>
    <t>犍为县2022年“雨露计划”学生补助</t>
  </si>
  <si>
    <t>易地搬迁拆旧复垦补助</t>
  </si>
  <si>
    <t>支付2021年完成易地扶贫搬迁拆旧复垦对象奖补资金</t>
  </si>
  <si>
    <t>县自然资源局、县发改局</t>
  </si>
  <si>
    <t>上年度资金项目结算</t>
  </si>
  <si>
    <t>2021年度项目资金结算</t>
  </si>
  <si>
    <t>县交通运输局、县农业农村局</t>
  </si>
  <si>
    <t>脱贫攻坚档案建设</t>
  </si>
  <si>
    <t>犍为县2014-2020年脱贫攻坚数字化档案服务费</t>
  </si>
  <si>
    <t>项目管理费</t>
  </si>
  <si>
    <t>犍为县2022年财政衔接推进乡村振兴资金项目管理费</t>
  </si>
  <si>
    <t>乡村振兴成效显著县点位基础补短项目</t>
  </si>
  <si>
    <t>百里茉莉飘香环线点位村（舞雩-定文-寿保-罗城）基础设施建设项目</t>
  </si>
  <si>
    <t>寿保镇邓坝村产业路提升</t>
  </si>
  <si>
    <t>寿保镇</t>
  </si>
  <si>
    <t>寿保镇邓坝村</t>
  </si>
  <si>
    <t>罗城镇铁岭村水利设施建设项目</t>
  </si>
  <si>
    <t>罗城镇</t>
  </si>
  <si>
    <t>罗城镇铁岭村</t>
  </si>
  <si>
    <t>河西环线点位村（茉莉博览园-清溪龙门村-双溪小市村-石溪白家村、塘房村、联盟村）</t>
  </si>
  <si>
    <t>双溪镇小市村产业道硬化项目</t>
  </si>
  <si>
    <t>双溪镇</t>
  </si>
  <si>
    <t>双溪镇小市村</t>
  </si>
  <si>
    <t>园区扩面补短提升类项目</t>
  </si>
  <si>
    <t>茉莉茶现代农业园区提升</t>
  </si>
  <si>
    <t>清溪镇茉莉花谷基础设施补短项目</t>
  </si>
  <si>
    <t>清溪镇</t>
  </si>
  <si>
    <t>清溪镇伯乐村、洛江村</t>
  </si>
  <si>
    <t>罗城镇铁山村茶产业发展项目</t>
  </si>
  <si>
    <t>罗城镇铁山村</t>
  </si>
  <si>
    <t>现代农业粮油产业园区</t>
  </si>
  <si>
    <t>犍为县现代农业粮油产业园区社会化服务中心项目</t>
  </si>
  <si>
    <t>县供销社</t>
  </si>
  <si>
    <t>舞雩镇</t>
  </si>
  <si>
    <t>龙孔镇稻渔综合种养产业环线道路硬化项目</t>
  </si>
  <si>
    <t>龙孔镇</t>
  </si>
  <si>
    <t>龙孔镇曙光村</t>
  </si>
  <si>
    <t>姜粮油现代农业园区</t>
  </si>
  <si>
    <t>大兴镇姜黄粮油现代农业园区基础设施建设项目（一期）</t>
  </si>
  <si>
    <t>大兴镇</t>
  </si>
  <si>
    <t>九井镇姜黄道地中药材种植基地示范区基础设施建设项目</t>
  </si>
  <si>
    <t>九井镇</t>
  </si>
  <si>
    <t>九井镇佳沟村</t>
  </si>
  <si>
    <t>龙孔镇种养循环产业园区</t>
  </si>
  <si>
    <t>龙孔镇丝茅坪村种养循环综合体配套工程建设项目</t>
  </si>
  <si>
    <t>龙孔镇丝茅坪村</t>
  </si>
  <si>
    <t>兔-粮油种养循环产业园区道路提升</t>
  </si>
  <si>
    <t>舞雩镇熊马村种养循环产业园道路建设项目</t>
  </si>
  <si>
    <t>舞雩镇熊马村</t>
  </si>
  <si>
    <t>兔-粮油现代农业园区扩面提升</t>
  </si>
  <si>
    <t>舞雩镇双桥村种养循环农业示范园建设项目</t>
  </si>
  <si>
    <t>舞雩镇双桥村</t>
  </si>
  <si>
    <t>产业技术服务</t>
  </si>
  <si>
    <t>购买产业技术社会化服务</t>
  </si>
  <si>
    <t>为民办实事项目</t>
  </si>
  <si>
    <t>基础设施建设项目</t>
  </si>
  <si>
    <t>孝姑镇金田村路面硬化及水利设施建设项目</t>
  </si>
  <si>
    <t>孝姑镇</t>
  </si>
  <si>
    <t>孝姑镇金田村</t>
  </si>
  <si>
    <t>清溪镇紫云村产业道路硬化项目</t>
  </si>
  <si>
    <t>清溪镇紫云村</t>
  </si>
  <si>
    <t>实施村组道路硬化2.7公里，宽4.5米，厚0.2米</t>
  </si>
  <si>
    <t>铁炉镇</t>
  </si>
  <si>
    <t>铁炉镇农荣村</t>
  </si>
  <si>
    <t>玉屏镇长沙村灌水管道设施建设项目</t>
  </si>
  <si>
    <t>玉屏镇</t>
  </si>
  <si>
    <t>玉屏镇长沙村</t>
  </si>
  <si>
    <t>农村人居环境整治</t>
  </si>
  <si>
    <t>农村人居环境提升</t>
  </si>
  <si>
    <t>农村人居环境整治项目</t>
  </si>
  <si>
    <t>县农业农村局、县综合执法局</t>
  </si>
  <si>
    <t>附件1-2</t>
  </si>
  <si>
    <t>犍为县2022年财政衔接推进乡村振兴资金到户到人项目计划汇总表</t>
  </si>
  <si>
    <t>乡镇</t>
  </si>
  <si>
    <t>涉及村数</t>
  </si>
  <si>
    <t>脱贫或者监测户数</t>
  </si>
  <si>
    <t>人数</t>
  </si>
  <si>
    <t>计划总投资
（万元）</t>
  </si>
  <si>
    <t>种植业计划投资
（万元）</t>
  </si>
  <si>
    <t>养殖业计划投资
（万元）</t>
  </si>
  <si>
    <t>小计</t>
  </si>
  <si>
    <t>国家投入</t>
  </si>
  <si>
    <t>其他投入</t>
  </si>
  <si>
    <t>玉津镇</t>
  </si>
  <si>
    <t>定文镇</t>
  </si>
  <si>
    <t>芭沟镇</t>
  </si>
  <si>
    <t>石溪镇</t>
  </si>
  <si>
    <t>附件1-3</t>
  </si>
  <si>
    <t xml:space="preserve">犍为县2022年财政衔接推进乡村振兴资金园区扩面补短类项目（产业类）投资明细表
</t>
  </si>
  <si>
    <t>项目类别</t>
  </si>
  <si>
    <t>建设地点</t>
  </si>
  <si>
    <t>建设主体</t>
  </si>
  <si>
    <t>经营管理主体</t>
  </si>
  <si>
    <t>建设内容</t>
  </si>
  <si>
    <t>带贫益贫及效益分析</t>
  </si>
  <si>
    <t>计划投资（万元）</t>
  </si>
  <si>
    <t>备注</t>
  </si>
  <si>
    <t>茉莉花茶现代农业园区提升</t>
  </si>
  <si>
    <t>清溪镇中华茉莉谷基础设施补短提升项目</t>
  </si>
  <si>
    <t>1.产业路硬化1.28公里，宽3.5米，0.18米厚（其中洛江村产业道硬化0.38公里）；整治山坪塘一口。</t>
  </si>
  <si>
    <t>项目建设后，将进一步提升园区发展条件，改善园区基础设施条件，带动周边农户发展茉莉花产业，为下一步创建五星级园区奠定坚实基础。</t>
  </si>
  <si>
    <t>参照工代赈方式组织实施</t>
  </si>
  <si>
    <t>犍为县泰福顺茶叶种植专业合作社</t>
  </si>
  <si>
    <t xml:space="preserve">1200亩白茶基地产业园基础设施配套
(1)新建蓄水池3口，直径15米，深3米，底加钢筋，30万元/口，计90万元；（2）新建提灌站1座+管网+变压器+高压线及配套设施，计80万元；
</t>
  </si>
  <si>
    <t>白茶园区每年按项目投入总价的2%固定性收益给铁山村集体经济组织，收益按7：3比例分配，70%用于村集体经济发展、公益事业、存在返贫致贫风险的困难户针对性帮扶等，30%定向用于该村脱贫户支持产业发展、改善生产生活条件等；基地建成后可解决脱贫户常年务工45人，季节性务工260余人，其中贫困户60人。</t>
  </si>
  <si>
    <t>引进业主</t>
  </si>
  <si>
    <t>新建3000吨现代农业粮油社会化服务中心1个（包括家庭能人培训中心）。其中配套办公用房200平方米、钢结构厂房1800平方米等生产设施；配套园区道路约200米、消防、水、电、气、地磅等生产附属设施。</t>
  </si>
  <si>
    <t>产权划归国有，经营权和收益权归业主所有，项目建设后，将有效带动周边粮油产业发展，有效解决农户生产出售问题，同时该项目将集生产、加工、销售于一体，形成全产业链发展，由供销社引进业主，实现生产、经营和所有权分离，收取租金注入我县返贫防反贫基金，用于帮助和改善脱贫户（监测户）产业发展和生产生活条件。</t>
  </si>
  <si>
    <t xml:space="preserve">
1.新建混凝土沥青路面2公里，厚度18公分；2.对原有3公里路面铺设0.05厚沥青混凝土并修补部分破损路面；3.对黑化后的路面划标线。</t>
  </si>
  <si>
    <t>项目建设后，将进一步提升现代农业粮油产业发展条件，改善园区基础设施条件，带动周边农户发展种养殖业和民俗产业，为下一步打造现代种养循环园区奠定坚实基础。</t>
  </si>
  <si>
    <t>1.围绕姜黄粮油产业发展，在示范片新建100立方米蓄水池10口，每口预算6万元，计划投入60万元；新建囤水田2.8千米，每千米预算30万元，计划投入84万元；整治山坪塘2口，每口预算13万元，计划投入26万元；新建产业路2公里，宽4.5米，厚0.2米，每公里预算65万元，计划投入130万元。小计投入300万元。
2.实施姜黄粮油作业道2.2公里，宽2米，厚0.15米，按照30万元/公里预算，计划投入66万元；合计投入366万元。</t>
  </si>
  <si>
    <t>产权、经营管理权、收益权归属村集体经济组织，收益按7:3比例分配，70%用于村集体经济持续发展、公益事业、存在返贫致贫风险的困难户进行针对性帮扶等，30%定向用于支持该村脱贫户（监测户）产业发展、改善生产生活条件等。项目建成投用后，可新增鲜姜黄产量10000吨，新增产值3000余万元。可加工鲜姜黄5000吨，生产干姜黄1000吨，以每吨干姜黄利润2000元，可实现利润200万元，增加集体经济收入20万元，解决脱贫户常年务工60人，季节性务工200余人。据初步统计，全镇有360户脱贫户种植姜黄，面积达1200亩，年产量1200吨，产值360万元。可带动脱贫户稳定增加纯收入200万元以上，通过产业和务工增收，预计户均增收5000元以上。</t>
  </si>
  <si>
    <t xml:space="preserve">
1.姜黄基地主道路拓宽2.45公里，在原有路面基础上加宽1.5米。
</t>
  </si>
  <si>
    <t>该项目将打造九井镇道地中药材（黄姜）产业种植园核心示范区，项目建成投用后，将年产鲜姜1200吨，姜黄5000吨，可实现产值近五千万元，纯利润上百万，村集体经济收入可达20万元以上。有效带动永丰村、麻柳村、金鼓村、峰门村等发展壮大道地中药材姜产业，到2025年全镇黄姜产业规模预计达到8000亩以上，努力创建成为“中国姜黄之乡”。带动200余户农户，其中脱贫户、低保户、监测户等低收入群体近80户增收，通过产业和务工增收，预计户均增收5000元以上。</t>
  </si>
  <si>
    <t>村集体经济组织</t>
  </si>
  <si>
    <t xml:space="preserve">1.生态果蔬分拣中心。新硬化分拣场地600平方；新建建设现代化分拣车间1间，其中建设砖混+钢结构的厂房1000平米，购置果蔬自动化清洗分拣设备1套；配套果蔬检测中心200平米。2.蔬菜大棚基地配套工程。修建4.5米宽耕作道1300米、2.5米宽生产作业道650米；蔬菜大棚配套高效节水项目40亩；
</t>
  </si>
  <si>
    <t>产权、经营管理权、收益权归属村集体经济组织，收益按7:3比例分配，70%用于村集体经济发展、公益事业、存在返贫致贫风险的困难户进行针对性帮扶等，30%定向用于支持该村脱贫户（监测户）等特殊困难群众产业发展、改善生产生活条件等。项目建成投用后，蔬菜大棚成本进一步降低，与辰光果蔬合作社共同经营，提高村集体经济股份合作社占股比例，可为龙孔镇乃至周边乡镇特色农产品提供分拣、清洗、包装服务，年服务8万吨农产品，提供蔬菜240吨，打造犍为县果蔬基地，实现产值520万元，实现收益80万元，增加集体经济收入40万元，解决脱贫户常年务工25人，季节性务工110余人。同时直接或者间接带动龙孔镇及周边镇村发展特色农产品、蔬菜种植2000余亩，通过产业和务工增收，预计户均增收1800元。</t>
  </si>
  <si>
    <t>1.囤水田建设2000米，计划投入36万元；2.整治山坪塘1口，计划投入10万元；3.实施与兔-粮油种养循环现代农业园现代农业园区的联网产业路，长1300米，宽度4.5米，厚0.2米，园区内的作业道2000米，宽1米，厚0.1米，计划投入120万元；4.改建水果包装储藏仓库和配套相关设备，计划投资100万元。</t>
  </si>
  <si>
    <t>产权、经营管理权，收益权归属村集体经济组织，收益按7:3比例分配，70%用于村集体经济发展、公益事业、存在返贫致贫风险的困难户进行针对性帮扶等，30%定向用于支持该村脱贫户（监测户）产业发展、改善生产生活条件等。园区建成投产后，有效解决500亩园区灌溉问题，提升园区质量，预计年产水果30万斤，按照目前市场价4元/斤，实现毛利润120万元，增加集体经济收入30万元，解决农户常年务工300余人（其中贫困户50余人），季节性务工100余人，同时直接或者间接带动周边500余户农户发展柑橘产2000亩，通过产业和务工增收，预计户均增收3000元。</t>
  </si>
  <si>
    <t>建设兔-粮油种养循环产业园区进出道路“白+黑”沥青混凝土路面:1.场内道路5cm厚路面沥青混凝土4650平方米；2.产业作业道路5cm厚彩色路面沥青混凝土2300平方米；3.标线207平方米。</t>
  </si>
  <si>
    <t>项目建设后，将进一步提升园区发展条件，改善园区基础设施条件，带动周边农户发展种养殖业和民俗产业，为下一步打造现代种养循环园区奠定坚实基础。</t>
  </si>
  <si>
    <t xml:space="preserve">   </t>
  </si>
  <si>
    <t>附件1-4</t>
  </si>
  <si>
    <t>犍为县2022年财政衔接推进乡村振兴资金小型公益性基础设施类项目计划投资表</t>
  </si>
  <si>
    <t>项目类型</t>
  </si>
  <si>
    <t>受益情况</t>
  </si>
  <si>
    <t>建设单位</t>
  </si>
  <si>
    <t>农户（户）</t>
  </si>
  <si>
    <t>农户（人）</t>
  </si>
  <si>
    <t>脱贫户（户）</t>
  </si>
  <si>
    <t>脱贫户（人）</t>
  </si>
  <si>
    <t>对邓坝村原有3.5公里路面上铺设0.05米沥青混凝土路面。</t>
  </si>
  <si>
    <t>1.新建铁岭村蓄水池2口，其中150立方/口（瓦窑坳），蓄水池管道约15000米；2.新建提灌站1座（含铺设管网、安装变压器、高压线及配套设施）。</t>
  </si>
  <si>
    <t>产业道路硬化2.3公里，宽度为4.5米，厚度0.2米。</t>
  </si>
  <si>
    <t>为民办实事</t>
  </si>
  <si>
    <t>村组道路硬化及水利设施建设项目</t>
  </si>
  <si>
    <t>1.建设蓄水池1口100立方米，整治水井及山坪塘各一口；2.实施道路硬化2.1公里，宽度为4.5米宽，厚度0.2米。</t>
  </si>
  <si>
    <t>村组道路硬化项目</t>
  </si>
  <si>
    <t>铁炉镇组道路硬化项目</t>
  </si>
  <si>
    <t>实施村组道路硬化2.7公里，宽4.5米，厚0.2米。</t>
  </si>
  <si>
    <t>产业道硬化项目</t>
  </si>
  <si>
    <t>产业道路硬化3.5公里，宽度为4.5米，厚0.2米。</t>
  </si>
  <si>
    <t>水利设施建设项目</t>
  </si>
  <si>
    <t>挖掘1800米0.2×0.5深沟，并铺设1800米PE90管道，配置引灌辅材PE90三通3个、pE90阀门7个、pE90弯头（45度）4个等。</t>
  </si>
  <si>
    <t>附件1-5</t>
  </si>
  <si>
    <t>犍为县2022年财政衔接推进乡村振兴资金农村人居环境整治项目计划投资表</t>
  </si>
  <si>
    <t>名单</t>
  </si>
  <si>
    <t>农村公厕</t>
  </si>
  <si>
    <t>受益对象</t>
  </si>
  <si>
    <t>垃圾亭</t>
  </si>
  <si>
    <t>个数</t>
  </si>
  <si>
    <t>金额</t>
  </si>
  <si>
    <t>总户数</t>
  </si>
  <si>
    <t>总人口</t>
  </si>
  <si>
    <t>其中脱贫户</t>
  </si>
  <si>
    <t>其中脱贫人口</t>
  </si>
  <si>
    <t>数量
（个）</t>
  </si>
  <si>
    <t>单价</t>
  </si>
  <si>
    <t>预算</t>
  </si>
  <si>
    <t>977.5万元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</si>
</sst>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68">
    <font>
      <sz val="11"/>
      <color theme="1"/>
      <name val="Calibri"/>
      <family val="0"/>
    </font>
    <font>
      <sz val="11"/>
      <name val="宋体"/>
      <family val="0"/>
    </font>
    <font>
      <sz val="11"/>
      <color indexed="10"/>
      <name val="宋体"/>
      <family val="0"/>
    </font>
    <font>
      <sz val="12"/>
      <name val="宋体"/>
      <family val="0"/>
    </font>
    <font>
      <sz val="12"/>
      <name val="黑体"/>
      <family val="3"/>
    </font>
    <font>
      <sz val="18"/>
      <name val="方正小标宋简体"/>
      <family val="0"/>
    </font>
    <font>
      <b/>
      <sz val="10"/>
      <name val="宋体"/>
      <family val="0"/>
    </font>
    <font>
      <sz val="11"/>
      <color indexed="8"/>
      <name val="宋体"/>
      <family val="0"/>
    </font>
    <font>
      <sz val="12"/>
      <color indexed="8"/>
      <name val="宋体"/>
      <family val="0"/>
    </font>
    <font>
      <sz val="14"/>
      <color indexed="8"/>
      <name val="黑体"/>
      <family val="3"/>
    </font>
    <font>
      <sz val="14"/>
      <color indexed="8"/>
      <name val="宋体"/>
      <family val="0"/>
    </font>
    <font>
      <sz val="18"/>
      <color indexed="8"/>
      <name val="方正小标宋简体"/>
      <family val="0"/>
    </font>
    <font>
      <sz val="11"/>
      <color indexed="8"/>
      <name val="黑体"/>
      <family val="3"/>
    </font>
    <font>
      <sz val="20"/>
      <color indexed="8"/>
      <name val="方正小标宋简体"/>
      <family val="0"/>
    </font>
    <font>
      <sz val="12"/>
      <color indexed="8"/>
      <name val="黑体"/>
      <family val="3"/>
    </font>
    <font>
      <sz val="11"/>
      <color indexed="8"/>
      <name val="Arial"/>
      <family val="2"/>
    </font>
    <font>
      <sz val="10"/>
      <color indexed="8"/>
      <name val="Arial"/>
      <family val="2"/>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Light"/>
      <family val="0"/>
    </font>
    <font>
      <sz val="11"/>
      <color theme="1"/>
      <name val="宋体"/>
      <family val="0"/>
    </font>
    <font>
      <sz val="12"/>
      <color theme="1"/>
      <name val="Calibri Light"/>
      <family val="0"/>
    </font>
    <font>
      <sz val="14"/>
      <color theme="1"/>
      <name val="黑体"/>
      <family val="3"/>
    </font>
    <font>
      <sz val="14"/>
      <color theme="1"/>
      <name val="Calibri"/>
      <family val="0"/>
    </font>
    <font>
      <sz val="18"/>
      <color theme="1"/>
      <name val="方正小标宋简体"/>
      <family val="0"/>
    </font>
    <font>
      <sz val="11"/>
      <color theme="1"/>
      <name val="黑体"/>
      <family val="3"/>
    </font>
    <font>
      <sz val="11"/>
      <color theme="1"/>
      <name val="Calibri Light"/>
      <family val="0"/>
    </font>
    <font>
      <sz val="12"/>
      <name val="Calibri Light"/>
      <family val="0"/>
    </font>
    <font>
      <sz val="20"/>
      <color theme="1"/>
      <name val="方正小标宋简体"/>
      <family val="0"/>
    </font>
    <font>
      <sz val="12"/>
      <color theme="1"/>
      <name val="黑体"/>
      <family val="3"/>
    </font>
    <font>
      <sz val="11"/>
      <name val="Calibri"/>
      <family val="0"/>
    </font>
    <font>
      <sz val="11"/>
      <color theme="1"/>
      <name val="Arial"/>
      <family val="2"/>
    </font>
    <font>
      <sz val="12"/>
      <color theme="1"/>
      <name val="宋体"/>
      <family val="0"/>
    </font>
    <font>
      <sz val="12"/>
      <color theme="1"/>
      <name val="Calibri"/>
      <family val="0"/>
    </font>
    <font>
      <sz val="10"/>
      <color theme="1"/>
      <name val="Arial"/>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border>
    <border>
      <left/>
      <right style="thin"/>
      <top/>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3"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0" borderId="0">
      <alignment vertical="center"/>
      <protection/>
    </xf>
    <xf numFmtId="0" fontId="0" fillId="31" borderId="0" applyNumberFormat="0" applyBorder="0" applyAlignment="0" applyProtection="0"/>
    <xf numFmtId="0" fontId="36" fillId="32"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cellStyleXfs>
  <cellXfs count="131">
    <xf numFmtId="0" fontId="0" fillId="0" borderId="0" xfId="0" applyFont="1" applyAlignment="1">
      <alignment vertical="center"/>
    </xf>
    <xf numFmtId="0" fontId="40"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3" fillId="33" borderId="9" xfId="65" applyFont="1" applyFill="1" applyBorder="1" applyAlignment="1">
      <alignment horizontal="center" vertical="center" wrapText="1"/>
      <protection/>
    </xf>
    <xf numFmtId="0" fontId="54"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3" fillId="0" borderId="0" xfId="0" applyFont="1" applyFill="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Alignment="1">
      <alignment vertical="center"/>
    </xf>
    <xf numFmtId="0" fontId="55" fillId="0" borderId="0" xfId="0" applyNumberFormat="1" applyFont="1" applyFill="1" applyBorder="1" applyAlignment="1">
      <alignment horizontal="left" vertical="center"/>
    </xf>
    <xf numFmtId="0" fontId="56" fillId="0" borderId="0" xfId="0" applyNumberFormat="1" applyFont="1" applyFill="1" applyBorder="1" applyAlignment="1">
      <alignment vertical="center"/>
    </xf>
    <xf numFmtId="0" fontId="57" fillId="0" borderId="0" xfId="0" applyNumberFormat="1" applyFont="1" applyFill="1" applyBorder="1" applyAlignment="1">
      <alignment horizontal="center" vertical="center" wrapText="1"/>
    </xf>
    <xf numFmtId="0" fontId="57" fillId="0" borderId="0" xfId="0" applyNumberFormat="1" applyFont="1" applyFill="1" applyBorder="1" applyAlignment="1">
      <alignment horizontal="center" vertical="center"/>
    </xf>
    <xf numFmtId="0" fontId="58" fillId="0" borderId="9" xfId="0" applyNumberFormat="1" applyFont="1" applyFill="1" applyBorder="1" applyAlignment="1">
      <alignment horizontal="center" vertical="center" wrapText="1"/>
    </xf>
    <xf numFmtId="0" fontId="58" fillId="0" borderId="10" xfId="0" applyNumberFormat="1" applyFont="1" applyFill="1" applyBorder="1" applyAlignment="1">
      <alignment horizontal="center" vertical="center"/>
    </xf>
    <xf numFmtId="0" fontId="58" fillId="0" borderId="11" xfId="0" applyNumberFormat="1" applyFont="1" applyFill="1" applyBorder="1" applyAlignment="1">
      <alignment horizontal="center" vertical="center"/>
    </xf>
    <xf numFmtId="0" fontId="58" fillId="0" borderId="9" xfId="0" applyNumberFormat="1" applyFont="1" applyFill="1" applyBorder="1" applyAlignment="1">
      <alignment horizontal="center" vertical="center" wrapText="1"/>
    </xf>
    <xf numFmtId="0" fontId="59" fillId="0" borderId="11"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62" applyFont="1" applyFill="1" applyBorder="1" applyAlignment="1">
      <alignment horizontal="left" vertical="center" wrapText="1"/>
      <protection/>
    </xf>
    <xf numFmtId="0" fontId="0" fillId="0" borderId="9" xfId="62" applyFont="1" applyFill="1" applyBorder="1" applyAlignment="1">
      <alignment vertical="center" wrapText="1"/>
      <protection/>
    </xf>
    <xf numFmtId="0" fontId="53" fillId="0" borderId="11" xfId="62" applyFont="1" applyFill="1" applyBorder="1" applyAlignment="1">
      <alignment horizontal="center" vertical="center" wrapText="1"/>
      <protection/>
    </xf>
    <xf numFmtId="0" fontId="59" fillId="0" borderId="11"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2" xfId="62" applyFont="1" applyFill="1" applyBorder="1" applyAlignment="1">
      <alignment horizontal="left" vertical="center" wrapText="1"/>
      <protection/>
    </xf>
    <xf numFmtId="0" fontId="6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0" fontId="53" fillId="0" borderId="11" xfId="62" applyFont="1" applyFill="1" applyBorder="1" applyAlignment="1">
      <alignment horizontal="center" vertical="center" wrapText="1"/>
      <protection/>
    </xf>
    <xf numFmtId="0" fontId="0" fillId="0" borderId="9" xfId="0" applyNumberFormat="1" applyFont="1" applyFill="1" applyBorder="1" applyAlignment="1">
      <alignment horizontal="left" vertical="center" wrapText="1"/>
    </xf>
    <xf numFmtId="0" fontId="53" fillId="0" borderId="9" xfId="62" applyFont="1" applyFill="1" applyBorder="1" applyAlignment="1">
      <alignment horizontal="center" vertical="center" wrapText="1"/>
      <protection/>
    </xf>
    <xf numFmtId="0" fontId="0" fillId="0" borderId="14" xfId="62" applyFont="1" applyFill="1" applyBorder="1" applyAlignment="1">
      <alignment horizontal="left" vertical="center" wrapText="1"/>
      <protection/>
    </xf>
    <xf numFmtId="0" fontId="53" fillId="0" borderId="9" xfId="62" applyFont="1" applyFill="1" applyBorder="1" applyAlignment="1">
      <alignment horizontal="center" vertical="center" wrapText="1"/>
      <protection/>
    </xf>
    <xf numFmtId="0" fontId="0" fillId="0" borderId="9" xfId="62" applyFont="1" applyFill="1" applyBorder="1" applyAlignment="1">
      <alignment horizontal="left" vertical="center" wrapText="1"/>
      <protection/>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14" xfId="62" applyFont="1" applyFill="1" applyBorder="1" applyAlignment="1">
      <alignment horizontal="left" vertical="center" wrapText="1"/>
      <protection/>
    </xf>
    <xf numFmtId="0" fontId="0" fillId="0" borderId="0" xfId="0" applyNumberFormat="1" applyFont="1" applyFill="1" applyBorder="1" applyAlignment="1">
      <alignment horizontal="center" vertical="center"/>
    </xf>
    <xf numFmtId="0" fontId="56" fillId="0" borderId="0" xfId="0" applyNumberFormat="1" applyFont="1" applyBorder="1" applyAlignment="1">
      <alignment vertical="center"/>
    </xf>
    <xf numFmtId="0" fontId="53" fillId="0" borderId="11" xfId="62" applyFont="1" applyFill="1" applyBorder="1" applyAlignment="1">
      <alignment horizontal="center" vertical="center" wrapText="1"/>
      <protection/>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xf>
    <xf numFmtId="0" fontId="0" fillId="0" borderId="0" xfId="0" applyAlignment="1">
      <alignment vertical="center" wrapText="1"/>
    </xf>
    <xf numFmtId="0" fontId="55" fillId="0" borderId="0" xfId="0" applyNumberFormat="1" applyFont="1" applyFill="1" applyBorder="1" applyAlignment="1">
      <alignment horizontal="left" vertical="center" wrapText="1"/>
    </xf>
    <xf numFmtId="0" fontId="61" fillId="0" borderId="0" xfId="0" applyNumberFormat="1" applyFont="1" applyFill="1" applyAlignment="1">
      <alignment horizontal="center" vertical="center" wrapText="1"/>
    </xf>
    <xf numFmtId="0" fontId="61" fillId="0" borderId="0" xfId="0" applyNumberFormat="1" applyFont="1" applyFill="1" applyAlignment="1">
      <alignment horizontal="center" vertical="center"/>
    </xf>
    <xf numFmtId="0" fontId="62" fillId="0" borderId="9" xfId="0" applyNumberFormat="1"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vertical="center" wrapText="1"/>
    </xf>
    <xf numFmtId="0" fontId="63" fillId="0" borderId="1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63" fillId="0" borderId="16" xfId="0" applyNumberFormat="1" applyFont="1" applyFill="1" applyBorder="1" applyAlignment="1">
      <alignment horizontal="center" vertical="center" wrapText="1"/>
    </xf>
    <xf numFmtId="0" fontId="63" fillId="0" borderId="9" xfId="0" applyFont="1" applyFill="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63" fillId="0" borderId="9" xfId="0" applyFont="1" applyFill="1" applyBorder="1" applyAlignment="1">
      <alignment vertical="center" wrapText="1"/>
    </xf>
    <xf numFmtId="0" fontId="63" fillId="0" borderId="17" xfId="0" applyNumberFormat="1" applyFont="1" applyFill="1" applyBorder="1" applyAlignment="1">
      <alignment horizontal="center" vertical="center" wrapText="1"/>
    </xf>
    <xf numFmtId="0" fontId="63" fillId="0" borderId="9" xfId="62" applyFont="1" applyFill="1" applyBorder="1" applyAlignment="1">
      <alignment horizontal="left" vertical="center" wrapText="1"/>
      <protection/>
    </xf>
    <xf numFmtId="0" fontId="63" fillId="0" borderId="9" xfId="0" applyFont="1" applyFill="1" applyBorder="1" applyAlignment="1">
      <alignment horizontal="center" vertical="center" wrapText="1"/>
    </xf>
    <xf numFmtId="0" fontId="63" fillId="0" borderId="9" xfId="62" applyFont="1" applyFill="1" applyBorder="1" applyAlignment="1">
      <alignment vertical="center" wrapText="1"/>
      <protection/>
    </xf>
    <xf numFmtId="0" fontId="63" fillId="0" borderId="9" xfId="0" applyFont="1" applyFill="1" applyBorder="1" applyAlignment="1">
      <alignment horizontal="center" vertical="center"/>
    </xf>
    <xf numFmtId="0" fontId="63" fillId="0" borderId="9" xfId="0" applyNumberFormat="1" applyFont="1" applyFill="1" applyBorder="1" applyAlignment="1">
      <alignment horizontal="center" vertical="center" wrapText="1"/>
    </xf>
    <xf numFmtId="0" fontId="63" fillId="0" borderId="9" xfId="0" applyNumberFormat="1" applyFont="1" applyFill="1" applyBorder="1" applyAlignment="1">
      <alignment vertical="center" wrapText="1"/>
    </xf>
    <xf numFmtId="0" fontId="63" fillId="0" borderId="12" xfId="0" applyNumberFormat="1" applyFont="1" applyFill="1" applyBorder="1" applyAlignment="1">
      <alignment vertical="center" wrapText="1"/>
    </xf>
    <xf numFmtId="0" fontId="53" fillId="0" borderId="9" xfId="0" applyFont="1" applyBorder="1" applyAlignment="1">
      <alignment horizontal="center" vertical="center"/>
    </xf>
    <xf numFmtId="0" fontId="64" fillId="0" borderId="9" xfId="0" applyFont="1" applyBorder="1" applyAlignment="1">
      <alignment horizontal="center" vertical="center"/>
    </xf>
    <xf numFmtId="0" fontId="64" fillId="0" borderId="0" xfId="0" applyFont="1" applyAlignment="1">
      <alignment vertical="center"/>
    </xf>
    <xf numFmtId="0" fontId="3" fillId="33" borderId="9" xfId="0" applyFont="1" applyFill="1" applyBorder="1" applyAlignment="1">
      <alignment horizontal="center" vertical="center" wrapText="1"/>
    </xf>
    <xf numFmtId="0" fontId="63" fillId="0" borderId="9" xfId="62" applyFont="1" applyFill="1" applyBorder="1" applyAlignment="1">
      <alignment horizontal="center" vertical="center" wrapText="1"/>
      <protection/>
    </xf>
    <xf numFmtId="0" fontId="63" fillId="0" borderId="9" xfId="0" applyNumberFormat="1" applyFont="1" applyFill="1" applyBorder="1" applyAlignment="1">
      <alignment horizontal="center" vertical="center"/>
    </xf>
    <xf numFmtId="0" fontId="0" fillId="0" borderId="11" xfId="0" applyBorder="1" applyAlignment="1">
      <alignment vertical="center" wrapText="1"/>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58" fillId="0" borderId="0" xfId="0" applyFont="1" applyFill="1" applyAlignment="1">
      <alignment horizontal="left" vertical="center"/>
    </xf>
    <xf numFmtId="0" fontId="0" fillId="0" borderId="0" xfId="0" applyFont="1" applyFill="1" applyAlignment="1">
      <alignment horizontal="left" vertical="center"/>
    </xf>
    <xf numFmtId="0" fontId="61" fillId="33" borderId="0" xfId="65" applyFont="1" applyFill="1" applyBorder="1" applyAlignment="1">
      <alignment horizontal="center" vertical="center" wrapText="1"/>
      <protection/>
    </xf>
    <xf numFmtId="176" fontId="61" fillId="33" borderId="0" xfId="65" applyNumberFormat="1" applyFont="1" applyFill="1" applyBorder="1" applyAlignment="1">
      <alignment horizontal="center" vertical="center" wrapText="1"/>
      <protection/>
    </xf>
    <xf numFmtId="0" fontId="58" fillId="33" borderId="9" xfId="65" applyFont="1" applyFill="1" applyBorder="1" applyAlignment="1">
      <alignment horizontal="center" vertical="center" wrapText="1"/>
      <protection/>
    </xf>
    <xf numFmtId="177" fontId="58" fillId="33" borderId="9" xfId="65" applyNumberFormat="1" applyFont="1" applyFill="1" applyBorder="1" applyAlignment="1">
      <alignment horizontal="center" vertical="center" wrapText="1"/>
      <protection/>
    </xf>
    <xf numFmtId="176" fontId="58" fillId="33" borderId="9" xfId="65" applyNumberFormat="1" applyFont="1" applyFill="1" applyBorder="1" applyAlignment="1">
      <alignment horizontal="center" vertical="center" wrapText="1"/>
      <protection/>
    </xf>
    <xf numFmtId="49" fontId="53" fillId="33" borderId="9" xfId="65" applyNumberFormat="1" applyFont="1" applyFill="1" applyBorder="1" applyAlignment="1">
      <alignment horizontal="center" vertical="center" wrapText="1"/>
      <protection/>
    </xf>
    <xf numFmtId="176" fontId="65" fillId="33" borderId="9" xfId="65" applyNumberFormat="1" applyFont="1" applyFill="1" applyBorder="1" applyAlignment="1">
      <alignment horizontal="center" vertical="center" wrapText="1"/>
      <protection/>
    </xf>
    <xf numFmtId="176" fontId="66"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62" fillId="33" borderId="0" xfId="0" applyFont="1" applyFill="1" applyBorder="1" applyAlignment="1">
      <alignment horizontal="left" vertical="center"/>
    </xf>
    <xf numFmtId="0" fontId="67" fillId="33" borderId="0" xfId="0" applyFont="1" applyFill="1" applyBorder="1" applyAlignment="1">
      <alignment wrapText="1"/>
    </xf>
    <xf numFmtId="0" fontId="67" fillId="33" borderId="0" xfId="0" applyFont="1" applyFill="1" applyBorder="1" applyAlignment="1">
      <alignment horizontal="left" wrapText="1"/>
    </xf>
    <xf numFmtId="0" fontId="67" fillId="33" borderId="0" xfId="0" applyFont="1" applyFill="1" applyBorder="1" applyAlignment="1">
      <alignment horizontal="center" wrapText="1"/>
    </xf>
    <xf numFmtId="0" fontId="67" fillId="33" borderId="0" xfId="0" applyFont="1" applyFill="1" applyBorder="1" applyAlignment="1">
      <alignment horizontal="center"/>
    </xf>
    <xf numFmtId="0" fontId="61" fillId="33" borderId="0" xfId="0" applyFont="1" applyFill="1" applyBorder="1" applyAlignment="1">
      <alignment horizontal="center" vertical="center"/>
    </xf>
    <xf numFmtId="0" fontId="61" fillId="33" borderId="0" xfId="0" applyFont="1" applyFill="1" applyBorder="1" applyAlignment="1">
      <alignment/>
    </xf>
    <xf numFmtId="0" fontId="61" fillId="33" borderId="0" xfId="0" applyFont="1" applyFill="1" applyBorder="1" applyAlignment="1">
      <alignment wrapText="1"/>
    </xf>
    <xf numFmtId="0" fontId="61" fillId="33" borderId="0" xfId="0" applyFont="1" applyFill="1" applyBorder="1" applyAlignment="1">
      <alignment horizontal="left" wrapText="1"/>
    </xf>
    <xf numFmtId="0" fontId="61" fillId="33" borderId="0" xfId="0" applyFont="1" applyFill="1" applyBorder="1" applyAlignment="1">
      <alignment horizontal="center" wrapText="1"/>
    </xf>
    <xf numFmtId="0" fontId="61" fillId="33" borderId="0" xfId="0" applyFont="1" applyFill="1" applyBorder="1" applyAlignment="1">
      <alignment horizontal="center"/>
    </xf>
    <xf numFmtId="0" fontId="58" fillId="33" borderId="9"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13"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62" applyFont="1" applyFill="1" applyBorder="1" applyAlignment="1">
      <alignment horizontal="center" vertical="center" wrapText="1"/>
      <protection/>
    </xf>
    <xf numFmtId="0" fontId="0" fillId="0" borderId="10" xfId="62" applyFont="1" applyFill="1" applyBorder="1" applyAlignment="1">
      <alignment horizontal="left" vertical="center" wrapText="1"/>
      <protection/>
    </xf>
    <xf numFmtId="0" fontId="0" fillId="0" borderId="10" xfId="0" applyFont="1" applyFill="1" applyBorder="1" applyAlignment="1">
      <alignment horizontal="center" vertical="center"/>
    </xf>
    <xf numFmtId="176" fontId="0" fillId="0" borderId="9" xfId="65" applyNumberFormat="1" applyFont="1" applyFill="1" applyBorder="1" applyAlignment="1">
      <alignment horizontal="center" vertical="center" wrapText="1"/>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27" xfId="65"/>
    <cellStyle name="常规 5 8" xfId="66"/>
    <cellStyle name="常规 3" xfId="67"/>
    <cellStyle name="常规 10 10" xfId="68"/>
    <cellStyle name="常规 2"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zoomScaleSheetLayoutView="100" workbookViewId="0" topLeftCell="A1">
      <selection activeCell="I28" sqref="I28:I31"/>
    </sheetView>
  </sheetViews>
  <sheetFormatPr defaultColWidth="9.00390625" defaultRowHeight="15"/>
  <cols>
    <col min="1" max="1" width="6.7109375" style="106" customWidth="1"/>
    <col min="2" max="2" width="10.57421875" style="106" customWidth="1"/>
    <col min="3" max="3" width="16.421875" style="106" customWidth="1"/>
    <col min="4" max="4" width="18.7109375" style="107" customWidth="1"/>
    <col min="5" max="5" width="14.140625" style="106" customWidth="1"/>
    <col min="6" max="6" width="11.00390625" style="106" customWidth="1"/>
    <col min="7" max="7" width="12.57421875" style="106" customWidth="1"/>
    <col min="8" max="8" width="12.421875" style="106" customWidth="1"/>
    <col min="9" max="9" width="14.28125" style="106" customWidth="1"/>
    <col min="10" max="10" width="14.00390625" style="106" customWidth="1"/>
  </cols>
  <sheetData>
    <row r="1" spans="1:10" ht="33" customHeight="1">
      <c r="A1" s="108" t="s">
        <v>0</v>
      </c>
      <c r="B1" s="108"/>
      <c r="C1" s="109"/>
      <c r="D1" s="110"/>
      <c r="E1" s="111"/>
      <c r="F1" s="111"/>
      <c r="G1" s="112"/>
      <c r="H1" s="112"/>
      <c r="I1" s="112"/>
      <c r="J1" s="112"/>
    </row>
    <row r="2" spans="1:10" ht="27" customHeight="1">
      <c r="A2" s="113" t="s">
        <v>1</v>
      </c>
      <c r="B2" s="114"/>
      <c r="C2" s="115"/>
      <c r="D2" s="116"/>
      <c r="E2" s="117"/>
      <c r="F2" s="117"/>
      <c r="G2" s="118"/>
      <c r="H2" s="118"/>
      <c r="I2" s="118"/>
      <c r="J2" s="118"/>
    </row>
    <row r="3" spans="1:10" ht="27" customHeight="1">
      <c r="A3" s="119" t="s">
        <v>2</v>
      </c>
      <c r="B3" s="119" t="s">
        <v>3</v>
      </c>
      <c r="C3" s="119" t="s">
        <v>4</v>
      </c>
      <c r="D3" s="119" t="s">
        <v>5</v>
      </c>
      <c r="E3" s="119" t="s">
        <v>6</v>
      </c>
      <c r="F3" s="119" t="s">
        <v>7</v>
      </c>
      <c r="G3" s="119" t="s">
        <v>8</v>
      </c>
      <c r="H3" s="119" t="s">
        <v>9</v>
      </c>
      <c r="I3" s="119" t="s">
        <v>10</v>
      </c>
      <c r="J3" s="119" t="s">
        <v>11</v>
      </c>
    </row>
    <row r="4" spans="1:10" ht="42" customHeight="1">
      <c r="A4" s="120" t="s">
        <v>12</v>
      </c>
      <c r="B4" s="121"/>
      <c r="C4" s="119"/>
      <c r="D4" s="119"/>
      <c r="E4" s="119"/>
      <c r="F4" s="119"/>
      <c r="G4" s="119"/>
      <c r="H4" s="119">
        <f>I4+J4</f>
        <v>8860.61</v>
      </c>
      <c r="I4" s="119">
        <f>SUM(I5:I32)</f>
        <v>7889.85</v>
      </c>
      <c r="J4" s="119">
        <f>SUM(J5:J32)</f>
        <v>970.76</v>
      </c>
    </row>
    <row r="5" spans="1:10" ht="69" customHeight="1">
      <c r="A5" s="42">
        <v>1</v>
      </c>
      <c r="B5" s="122" t="s">
        <v>13</v>
      </c>
      <c r="C5" s="123" t="s">
        <v>14</v>
      </c>
      <c r="D5" s="41" t="s">
        <v>15</v>
      </c>
      <c r="E5" s="42" t="s">
        <v>16</v>
      </c>
      <c r="F5" s="42" t="s">
        <v>17</v>
      </c>
      <c r="G5" s="42" t="s">
        <v>16</v>
      </c>
      <c r="H5" s="42">
        <v>2306.19</v>
      </c>
      <c r="I5" s="130">
        <v>1335.43</v>
      </c>
      <c r="J5" s="130">
        <v>970.76</v>
      </c>
    </row>
    <row r="6" spans="1:10" ht="70.5" customHeight="1">
      <c r="A6" s="42">
        <v>2</v>
      </c>
      <c r="B6" s="124"/>
      <c r="C6" s="31" t="s">
        <v>18</v>
      </c>
      <c r="D6" s="49" t="s">
        <v>19</v>
      </c>
      <c r="E6" s="31" t="s">
        <v>20</v>
      </c>
      <c r="F6" s="31" t="s">
        <v>20</v>
      </c>
      <c r="G6" s="14" t="s">
        <v>21</v>
      </c>
      <c r="H6" s="14">
        <v>20</v>
      </c>
      <c r="I6" s="14">
        <v>20</v>
      </c>
      <c r="J6" s="14"/>
    </row>
    <row r="7" spans="1:10" ht="60" customHeight="1">
      <c r="A7" s="42">
        <v>3</v>
      </c>
      <c r="B7" s="124"/>
      <c r="C7" s="31" t="s">
        <v>22</v>
      </c>
      <c r="D7" s="49" t="s">
        <v>23</v>
      </c>
      <c r="E7" s="31" t="s">
        <v>24</v>
      </c>
      <c r="F7" s="31" t="s">
        <v>24</v>
      </c>
      <c r="G7" s="14" t="s">
        <v>21</v>
      </c>
      <c r="H7" s="14">
        <v>12.24</v>
      </c>
      <c r="I7" s="14">
        <v>12.24</v>
      </c>
      <c r="J7" s="14"/>
    </row>
    <row r="8" spans="1:10" ht="60" customHeight="1">
      <c r="A8" s="42">
        <v>4</v>
      </c>
      <c r="B8" s="124"/>
      <c r="C8" s="31" t="s">
        <v>25</v>
      </c>
      <c r="D8" s="49" t="s">
        <v>26</v>
      </c>
      <c r="E8" s="31" t="s">
        <v>17</v>
      </c>
      <c r="F8" s="31" t="s">
        <v>17</v>
      </c>
      <c r="G8" s="14" t="s">
        <v>21</v>
      </c>
      <c r="H8" s="14">
        <v>112</v>
      </c>
      <c r="I8" s="14">
        <v>112</v>
      </c>
      <c r="J8" s="14" t="s">
        <v>27</v>
      </c>
    </row>
    <row r="9" spans="1:10" ht="46.5" customHeight="1">
      <c r="A9" s="42">
        <v>5</v>
      </c>
      <c r="B9" s="125"/>
      <c r="C9" s="31" t="s">
        <v>28</v>
      </c>
      <c r="D9" s="49" t="s">
        <v>29</v>
      </c>
      <c r="E9" s="31" t="s">
        <v>17</v>
      </c>
      <c r="F9" s="31" t="s">
        <v>17</v>
      </c>
      <c r="G9" s="14" t="s">
        <v>21</v>
      </c>
      <c r="H9" s="14">
        <v>13</v>
      </c>
      <c r="I9" s="14">
        <v>13</v>
      </c>
      <c r="J9" s="14" t="s">
        <v>27</v>
      </c>
    </row>
    <row r="10" spans="1:10" ht="46.5" customHeight="1">
      <c r="A10" s="42">
        <v>6</v>
      </c>
      <c r="B10" s="122" t="s">
        <v>13</v>
      </c>
      <c r="C10" s="31" t="s">
        <v>30</v>
      </c>
      <c r="D10" s="49" t="s">
        <v>31</v>
      </c>
      <c r="E10" s="31" t="s">
        <v>16</v>
      </c>
      <c r="F10" s="42" t="s">
        <v>17</v>
      </c>
      <c r="G10" s="14" t="s">
        <v>21</v>
      </c>
      <c r="H10" s="14">
        <v>180</v>
      </c>
      <c r="I10" s="14">
        <v>180</v>
      </c>
      <c r="J10" s="14"/>
    </row>
    <row r="11" spans="1:10" ht="46.5" customHeight="1">
      <c r="A11" s="42">
        <v>7</v>
      </c>
      <c r="B11" s="124"/>
      <c r="C11" s="31" t="s">
        <v>32</v>
      </c>
      <c r="D11" s="49" t="s">
        <v>33</v>
      </c>
      <c r="E11" s="31" t="s">
        <v>16</v>
      </c>
      <c r="F11" s="42" t="s">
        <v>34</v>
      </c>
      <c r="G11" s="14" t="s">
        <v>21</v>
      </c>
      <c r="H11" s="42">
        <v>28.2</v>
      </c>
      <c r="I11" s="42">
        <v>28.2</v>
      </c>
      <c r="J11" s="14"/>
    </row>
    <row r="12" spans="1:10" ht="39" customHeight="1">
      <c r="A12" s="42">
        <v>8</v>
      </c>
      <c r="B12" s="124"/>
      <c r="C12" s="31" t="s">
        <v>35</v>
      </c>
      <c r="D12" s="49" t="s">
        <v>36</v>
      </c>
      <c r="E12" s="31" t="s">
        <v>16</v>
      </c>
      <c r="F12" s="42" t="s">
        <v>37</v>
      </c>
      <c r="G12" s="14" t="s">
        <v>21</v>
      </c>
      <c r="H12" s="42">
        <v>1851.27</v>
      </c>
      <c r="I12" s="42">
        <v>1851.27</v>
      </c>
      <c r="J12" s="14"/>
    </row>
    <row r="13" spans="1:10" ht="49.5" customHeight="1">
      <c r="A13" s="42">
        <v>9</v>
      </c>
      <c r="B13" s="124"/>
      <c r="C13" s="31" t="s">
        <v>38</v>
      </c>
      <c r="D13" s="49" t="s">
        <v>39</v>
      </c>
      <c r="E13" s="31" t="s">
        <v>17</v>
      </c>
      <c r="F13" s="31" t="s">
        <v>17</v>
      </c>
      <c r="G13" s="14" t="s">
        <v>21</v>
      </c>
      <c r="H13" s="42">
        <v>26</v>
      </c>
      <c r="I13" s="42">
        <v>26</v>
      </c>
      <c r="J13" s="14"/>
    </row>
    <row r="14" spans="1:10" ht="48" customHeight="1">
      <c r="A14" s="42">
        <v>10</v>
      </c>
      <c r="B14" s="125"/>
      <c r="C14" s="31" t="s">
        <v>40</v>
      </c>
      <c r="D14" s="31" t="s">
        <v>41</v>
      </c>
      <c r="E14" s="31" t="s">
        <v>17</v>
      </c>
      <c r="F14" s="31" t="s">
        <v>17</v>
      </c>
      <c r="G14" s="14" t="s">
        <v>21</v>
      </c>
      <c r="H14" s="14">
        <v>60</v>
      </c>
      <c r="I14" s="14">
        <v>60</v>
      </c>
      <c r="J14" s="14" t="s">
        <v>27</v>
      </c>
    </row>
    <row r="15" spans="1:10" ht="72" customHeight="1">
      <c r="A15" s="42">
        <v>11</v>
      </c>
      <c r="B15" s="31" t="s">
        <v>42</v>
      </c>
      <c r="C15" s="32" t="s">
        <v>43</v>
      </c>
      <c r="D15" s="48" t="s">
        <v>44</v>
      </c>
      <c r="E15" s="31" t="s">
        <v>45</v>
      </c>
      <c r="F15" s="31" t="s">
        <v>17</v>
      </c>
      <c r="G15" s="31" t="s">
        <v>46</v>
      </c>
      <c r="H15" s="14">
        <v>257</v>
      </c>
      <c r="I15" s="14">
        <v>257</v>
      </c>
      <c r="J15" s="14" t="s">
        <v>27</v>
      </c>
    </row>
    <row r="16" spans="1:10" ht="72" customHeight="1">
      <c r="A16" s="42">
        <v>12</v>
      </c>
      <c r="B16" s="31"/>
      <c r="C16" s="126"/>
      <c r="D16" s="48" t="s">
        <v>47</v>
      </c>
      <c r="E16" s="31" t="s">
        <v>48</v>
      </c>
      <c r="F16" s="31" t="s">
        <v>17</v>
      </c>
      <c r="G16" s="31" t="s">
        <v>49</v>
      </c>
      <c r="H16" s="14">
        <v>104</v>
      </c>
      <c r="I16" s="14">
        <v>104</v>
      </c>
      <c r="J16" s="14"/>
    </row>
    <row r="17" spans="1:10" ht="85.5" customHeight="1">
      <c r="A17" s="42">
        <v>13</v>
      </c>
      <c r="B17" s="31"/>
      <c r="C17" s="31" t="s">
        <v>50</v>
      </c>
      <c r="D17" s="42" t="s">
        <v>51</v>
      </c>
      <c r="E17" s="31" t="s">
        <v>52</v>
      </c>
      <c r="F17" s="31" t="s">
        <v>17</v>
      </c>
      <c r="G17" s="14" t="s">
        <v>53</v>
      </c>
      <c r="H17" s="14">
        <v>149.5</v>
      </c>
      <c r="I17" s="14">
        <v>149.5</v>
      </c>
      <c r="J17" s="14" t="s">
        <v>27</v>
      </c>
    </row>
    <row r="18" spans="1:10" ht="49.5" customHeight="1">
      <c r="A18" s="42">
        <v>14</v>
      </c>
      <c r="B18" s="32" t="s">
        <v>54</v>
      </c>
      <c r="C18" s="122" t="s">
        <v>55</v>
      </c>
      <c r="D18" s="42" t="s">
        <v>56</v>
      </c>
      <c r="E18" s="31" t="s">
        <v>57</v>
      </c>
      <c r="F18" s="31" t="s">
        <v>17</v>
      </c>
      <c r="G18" s="31" t="s">
        <v>58</v>
      </c>
      <c r="H18" s="14">
        <v>69.6</v>
      </c>
      <c r="I18" s="14">
        <v>69.6</v>
      </c>
      <c r="J18" s="14" t="s">
        <v>27</v>
      </c>
    </row>
    <row r="19" spans="1:10" ht="49.5" customHeight="1">
      <c r="A19" s="42">
        <v>15</v>
      </c>
      <c r="B19" s="37"/>
      <c r="C19" s="125"/>
      <c r="D19" s="42" t="s">
        <v>59</v>
      </c>
      <c r="E19" s="31" t="s">
        <v>48</v>
      </c>
      <c r="F19" s="31" t="s">
        <v>17</v>
      </c>
      <c r="G19" s="31" t="s">
        <v>60</v>
      </c>
      <c r="H19" s="14">
        <v>170</v>
      </c>
      <c r="I19" s="14">
        <v>170</v>
      </c>
      <c r="J19" s="14"/>
    </row>
    <row r="20" spans="1:10" ht="45.75" customHeight="1">
      <c r="A20" s="42">
        <v>16</v>
      </c>
      <c r="B20" s="37"/>
      <c r="C20" s="42" t="s">
        <v>61</v>
      </c>
      <c r="D20" s="49" t="s">
        <v>62</v>
      </c>
      <c r="E20" s="42" t="s">
        <v>63</v>
      </c>
      <c r="F20" s="42" t="s">
        <v>63</v>
      </c>
      <c r="G20" s="14" t="s">
        <v>64</v>
      </c>
      <c r="H20" s="42">
        <v>462.66</v>
      </c>
      <c r="I20" s="42">
        <v>462.66</v>
      </c>
      <c r="J20" s="14"/>
    </row>
    <row r="21" spans="1:10" ht="49.5" customHeight="1">
      <c r="A21" s="42">
        <v>17</v>
      </c>
      <c r="B21" s="37"/>
      <c r="C21" s="42"/>
      <c r="D21" s="48" t="s">
        <v>65</v>
      </c>
      <c r="E21" s="31" t="s">
        <v>66</v>
      </c>
      <c r="F21" s="31" t="s">
        <v>17</v>
      </c>
      <c r="G21" s="14" t="s">
        <v>67</v>
      </c>
      <c r="H21" s="127">
        <v>352.45</v>
      </c>
      <c r="I21" s="127">
        <v>352.45</v>
      </c>
      <c r="J21" s="14" t="s">
        <v>27</v>
      </c>
    </row>
    <row r="22" spans="1:10" ht="49.5" customHeight="1">
      <c r="A22" s="42">
        <v>18</v>
      </c>
      <c r="B22" s="37"/>
      <c r="C22" s="42" t="s">
        <v>68</v>
      </c>
      <c r="D22" s="50" t="s">
        <v>69</v>
      </c>
      <c r="E22" s="42" t="s">
        <v>70</v>
      </c>
      <c r="F22" s="42" t="s">
        <v>17</v>
      </c>
      <c r="G22" s="14" t="s">
        <v>70</v>
      </c>
      <c r="H22" s="14">
        <v>366</v>
      </c>
      <c r="I22" s="14">
        <v>366</v>
      </c>
      <c r="J22" s="14"/>
    </row>
    <row r="23" spans="1:10" ht="40.5">
      <c r="A23" s="42">
        <v>19</v>
      </c>
      <c r="B23" s="37"/>
      <c r="C23" s="42"/>
      <c r="D23" s="42" t="s">
        <v>71</v>
      </c>
      <c r="E23" s="42" t="s">
        <v>72</v>
      </c>
      <c r="F23" s="42" t="s">
        <v>17</v>
      </c>
      <c r="G23" s="42" t="s">
        <v>73</v>
      </c>
      <c r="H23" s="12">
        <v>73.5</v>
      </c>
      <c r="I23" s="12">
        <v>73.5</v>
      </c>
      <c r="J23" s="42"/>
    </row>
    <row r="24" spans="1:10" ht="40.5">
      <c r="A24" s="42">
        <v>20</v>
      </c>
      <c r="B24" s="37"/>
      <c r="C24" s="123" t="s">
        <v>74</v>
      </c>
      <c r="D24" s="50" t="s">
        <v>75</v>
      </c>
      <c r="E24" s="42" t="s">
        <v>66</v>
      </c>
      <c r="F24" s="42" t="s">
        <v>17</v>
      </c>
      <c r="G24" s="42" t="s">
        <v>76</v>
      </c>
      <c r="H24" s="31">
        <v>292</v>
      </c>
      <c r="I24" s="31">
        <v>292</v>
      </c>
      <c r="J24" s="42"/>
    </row>
    <row r="25" spans="1:10" ht="48" customHeight="1">
      <c r="A25" s="42">
        <v>21</v>
      </c>
      <c r="B25" s="37"/>
      <c r="C25" s="85" t="s">
        <v>77</v>
      </c>
      <c r="D25" s="77" t="s">
        <v>78</v>
      </c>
      <c r="E25" s="42" t="s">
        <v>64</v>
      </c>
      <c r="F25" s="42" t="s">
        <v>64</v>
      </c>
      <c r="G25" s="42" t="s">
        <v>79</v>
      </c>
      <c r="H25" s="31">
        <v>87</v>
      </c>
      <c r="I25" s="31">
        <v>87</v>
      </c>
      <c r="J25" s="42"/>
    </row>
    <row r="26" spans="1:10" ht="40.5">
      <c r="A26" s="42">
        <v>22</v>
      </c>
      <c r="B26" s="37"/>
      <c r="C26" s="123" t="s">
        <v>80</v>
      </c>
      <c r="D26" s="50" t="s">
        <v>81</v>
      </c>
      <c r="E26" s="42" t="s">
        <v>64</v>
      </c>
      <c r="F26" s="42" t="s">
        <v>17</v>
      </c>
      <c r="G26" s="14" t="s">
        <v>82</v>
      </c>
      <c r="H26" s="14">
        <v>266</v>
      </c>
      <c r="I26" s="14">
        <v>266</v>
      </c>
      <c r="J26" s="14"/>
    </row>
    <row r="27" spans="1:10" ht="24.75" customHeight="1">
      <c r="A27" s="42">
        <v>23</v>
      </c>
      <c r="B27" s="37"/>
      <c r="C27" s="123" t="s">
        <v>83</v>
      </c>
      <c r="D27" s="50" t="s">
        <v>84</v>
      </c>
      <c r="E27" s="42" t="s">
        <v>21</v>
      </c>
      <c r="F27" s="42" t="s">
        <v>17</v>
      </c>
      <c r="G27" s="42" t="s">
        <v>21</v>
      </c>
      <c r="H27" s="14">
        <v>48</v>
      </c>
      <c r="I27" s="14">
        <v>48</v>
      </c>
      <c r="J27" s="14"/>
    </row>
    <row r="28" spans="1:10" ht="36.75" customHeight="1">
      <c r="A28" s="42">
        <v>24</v>
      </c>
      <c r="B28" s="122" t="s">
        <v>85</v>
      </c>
      <c r="C28" s="31" t="s">
        <v>86</v>
      </c>
      <c r="D28" s="42" t="s">
        <v>87</v>
      </c>
      <c r="E28" s="31" t="s">
        <v>88</v>
      </c>
      <c r="F28" s="31" t="s">
        <v>17</v>
      </c>
      <c r="G28" s="14" t="s">
        <v>89</v>
      </c>
      <c r="H28" s="14">
        <v>147.5</v>
      </c>
      <c r="I28" s="14">
        <v>147.5</v>
      </c>
      <c r="J28" s="14" t="s">
        <v>27</v>
      </c>
    </row>
    <row r="29" spans="1:10" ht="27">
      <c r="A29" s="42">
        <v>25</v>
      </c>
      <c r="B29" s="124"/>
      <c r="C29" s="40" t="s">
        <v>86</v>
      </c>
      <c r="D29" s="128" t="s">
        <v>90</v>
      </c>
      <c r="E29" s="40" t="s">
        <v>57</v>
      </c>
      <c r="F29" s="40" t="s">
        <v>17</v>
      </c>
      <c r="G29" s="40" t="s">
        <v>91</v>
      </c>
      <c r="H29" s="129">
        <v>227.5</v>
      </c>
      <c r="I29" s="129">
        <v>227.5</v>
      </c>
      <c r="J29" s="129"/>
    </row>
    <row r="30" spans="1:10" ht="48" customHeight="1">
      <c r="A30" s="42">
        <v>26</v>
      </c>
      <c r="B30" s="122" t="s">
        <v>85</v>
      </c>
      <c r="C30" s="31" t="s">
        <v>86</v>
      </c>
      <c r="D30" s="46" t="s">
        <v>92</v>
      </c>
      <c r="E30" s="31" t="s">
        <v>93</v>
      </c>
      <c r="F30" s="40" t="s">
        <v>17</v>
      </c>
      <c r="G30" s="31" t="s">
        <v>94</v>
      </c>
      <c r="H30" s="14">
        <v>175.5</v>
      </c>
      <c r="I30" s="14">
        <v>175.5</v>
      </c>
      <c r="J30" s="14"/>
    </row>
    <row r="31" spans="1:10" ht="27">
      <c r="A31" s="42">
        <v>27</v>
      </c>
      <c r="B31" s="125"/>
      <c r="C31" s="31" t="s">
        <v>86</v>
      </c>
      <c r="D31" s="49" t="s">
        <v>95</v>
      </c>
      <c r="E31" s="31" t="s">
        <v>96</v>
      </c>
      <c r="F31" s="31" t="s">
        <v>17</v>
      </c>
      <c r="G31" s="14" t="s">
        <v>97</v>
      </c>
      <c r="H31" s="14">
        <v>26</v>
      </c>
      <c r="I31" s="14">
        <v>26</v>
      </c>
      <c r="J31" s="14"/>
    </row>
    <row r="32" spans="1:10" ht="40.5">
      <c r="A32" s="42">
        <v>28</v>
      </c>
      <c r="B32" s="50" t="s">
        <v>98</v>
      </c>
      <c r="C32" s="49" t="s">
        <v>99</v>
      </c>
      <c r="D32" s="49" t="s">
        <v>100</v>
      </c>
      <c r="E32" s="31" t="s">
        <v>16</v>
      </c>
      <c r="F32" s="31" t="s">
        <v>101</v>
      </c>
      <c r="G32" s="31" t="s">
        <v>16</v>
      </c>
      <c r="H32" s="14">
        <v>977.5</v>
      </c>
      <c r="I32" s="14">
        <v>977.5</v>
      </c>
      <c r="J32" s="14"/>
    </row>
  </sheetData>
  <sheetProtection/>
  <mergeCells count="13">
    <mergeCell ref="A1:B1"/>
    <mergeCell ref="A2:J2"/>
    <mergeCell ref="A4:B4"/>
    <mergeCell ref="B5:B9"/>
    <mergeCell ref="B10:B14"/>
    <mergeCell ref="B15:B17"/>
    <mergeCell ref="B18:B27"/>
    <mergeCell ref="B28:B29"/>
    <mergeCell ref="B30:B31"/>
    <mergeCell ref="C15:C16"/>
    <mergeCell ref="C18:C19"/>
    <mergeCell ref="C20:C21"/>
    <mergeCell ref="C22:C23"/>
  </mergeCells>
  <printOptions/>
  <pageMargins left="0.7513888888888889" right="0.7513888888888889" top="0.6298611111111111" bottom="0.7479166666666667" header="0.5" footer="0.5"/>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0"/>
  <sheetViews>
    <sheetView zoomScaleSheetLayoutView="100" workbookViewId="0" topLeftCell="A1">
      <selection activeCell="E21" sqref="E21"/>
    </sheetView>
  </sheetViews>
  <sheetFormatPr defaultColWidth="9.00390625" defaultRowHeight="15"/>
  <cols>
    <col min="1" max="1" width="11.00390625" style="93" customWidth="1"/>
    <col min="2" max="2" width="7.8515625" style="93" customWidth="1"/>
    <col min="3" max="3" width="11.57421875" style="93" customWidth="1"/>
    <col min="4" max="4" width="9.00390625" style="93" customWidth="1"/>
    <col min="5" max="5" width="11.421875" style="94" customWidth="1"/>
    <col min="6" max="6" width="12.8515625" style="94" customWidth="1"/>
    <col min="7" max="7" width="11.421875" style="94" customWidth="1"/>
    <col min="8" max="8" width="11.28125" style="94" customWidth="1"/>
    <col min="9" max="10" width="11.140625" style="94" customWidth="1"/>
    <col min="11" max="11" width="12.28125" style="94" customWidth="1"/>
    <col min="12" max="12" width="11.57421875" style="94" customWidth="1"/>
    <col min="13" max="13" width="12.7109375" style="94" customWidth="1"/>
  </cols>
  <sheetData>
    <row r="1" spans="1:2" ht="24" customHeight="1">
      <c r="A1" s="95" t="s">
        <v>102</v>
      </c>
      <c r="B1" s="96"/>
    </row>
    <row r="2" spans="1:13" ht="27.75" customHeight="1">
      <c r="A2" s="97" t="s">
        <v>103</v>
      </c>
      <c r="B2" s="97"/>
      <c r="C2" s="97"/>
      <c r="D2" s="97"/>
      <c r="E2" s="98"/>
      <c r="F2" s="98"/>
      <c r="G2" s="98"/>
      <c r="H2" s="98"/>
      <c r="I2" s="98"/>
      <c r="J2" s="98"/>
      <c r="K2" s="98"/>
      <c r="L2" s="98"/>
      <c r="M2" s="98"/>
    </row>
    <row r="3" spans="1:13" ht="27.75" customHeight="1">
      <c r="A3" s="99" t="s">
        <v>104</v>
      </c>
      <c r="B3" s="99" t="s">
        <v>105</v>
      </c>
      <c r="C3" s="99" t="s">
        <v>106</v>
      </c>
      <c r="D3" s="100" t="s">
        <v>107</v>
      </c>
      <c r="E3" s="101" t="s">
        <v>108</v>
      </c>
      <c r="F3" s="101"/>
      <c r="G3" s="101"/>
      <c r="H3" s="101" t="s">
        <v>109</v>
      </c>
      <c r="I3" s="101"/>
      <c r="J3" s="101"/>
      <c r="K3" s="101" t="s">
        <v>110</v>
      </c>
      <c r="L3" s="101"/>
      <c r="M3" s="101"/>
    </row>
    <row r="4" spans="1:13" ht="30.75" customHeight="1">
      <c r="A4" s="99"/>
      <c r="B4" s="99"/>
      <c r="C4" s="99"/>
      <c r="D4" s="100"/>
      <c r="E4" s="101" t="s">
        <v>111</v>
      </c>
      <c r="F4" s="101" t="s">
        <v>112</v>
      </c>
      <c r="G4" s="101" t="s">
        <v>113</v>
      </c>
      <c r="H4" s="101" t="s">
        <v>111</v>
      </c>
      <c r="I4" s="101" t="s">
        <v>112</v>
      </c>
      <c r="J4" s="101" t="s">
        <v>113</v>
      </c>
      <c r="K4" s="101" t="s">
        <v>111</v>
      </c>
      <c r="L4" s="101" t="s">
        <v>112</v>
      </c>
      <c r="M4" s="101" t="s">
        <v>113</v>
      </c>
    </row>
    <row r="5" spans="1:13" ht="22.5" customHeight="1">
      <c r="A5" s="10" t="s">
        <v>93</v>
      </c>
      <c r="B5" s="102">
        <v>7</v>
      </c>
      <c r="C5" s="10">
        <v>210</v>
      </c>
      <c r="D5" s="10">
        <v>670</v>
      </c>
      <c r="E5" s="103">
        <f aca="true" t="shared" si="0" ref="E5:E17">F5+G5</f>
        <v>95</v>
      </c>
      <c r="F5" s="103">
        <f aca="true" t="shared" si="1" ref="F5:F19">I5+L5</f>
        <v>54.86</v>
      </c>
      <c r="G5" s="103">
        <f aca="true" t="shared" si="2" ref="G5:G19">J5+M5</f>
        <v>40.14</v>
      </c>
      <c r="H5" s="103">
        <v>20.979999999999983</v>
      </c>
      <c r="I5" s="103">
        <v>10.49</v>
      </c>
      <c r="J5" s="103">
        <v>10.49</v>
      </c>
      <c r="K5" s="105">
        <f aca="true" t="shared" si="3" ref="K5:K19">L5+M5</f>
        <v>74.02</v>
      </c>
      <c r="L5" s="103">
        <v>44.37</v>
      </c>
      <c r="M5" s="103">
        <v>29.65</v>
      </c>
    </row>
    <row r="6" spans="1:13" ht="22.5" customHeight="1">
      <c r="A6" s="12" t="s">
        <v>96</v>
      </c>
      <c r="B6" s="12">
        <v>11</v>
      </c>
      <c r="C6" s="12">
        <v>397</v>
      </c>
      <c r="D6" s="12">
        <v>1254</v>
      </c>
      <c r="E6" s="103">
        <f t="shared" si="0"/>
        <v>220.57999999999998</v>
      </c>
      <c r="F6" s="103">
        <f t="shared" si="1"/>
        <v>132.23</v>
      </c>
      <c r="G6" s="103">
        <f t="shared" si="2"/>
        <v>88.35</v>
      </c>
      <c r="H6" s="104"/>
      <c r="I6" s="104"/>
      <c r="J6" s="104"/>
      <c r="K6" s="105">
        <f t="shared" si="3"/>
        <v>220.57999999999998</v>
      </c>
      <c r="L6" s="104">
        <v>132.23</v>
      </c>
      <c r="M6" s="104">
        <v>88.35</v>
      </c>
    </row>
    <row r="7" spans="1:13" ht="22.5" customHeight="1">
      <c r="A7" s="12" t="s">
        <v>70</v>
      </c>
      <c r="B7" s="12">
        <v>11</v>
      </c>
      <c r="C7" s="12">
        <v>479</v>
      </c>
      <c r="D7" s="12">
        <v>1414</v>
      </c>
      <c r="E7" s="103">
        <f t="shared" si="0"/>
        <v>367.37</v>
      </c>
      <c r="F7" s="103">
        <f t="shared" si="1"/>
        <v>210.69</v>
      </c>
      <c r="G7" s="103">
        <f t="shared" si="2"/>
        <v>156.68</v>
      </c>
      <c r="H7" s="104">
        <v>58.7</v>
      </c>
      <c r="I7" s="104">
        <v>29.34</v>
      </c>
      <c r="J7" s="104">
        <v>29.34</v>
      </c>
      <c r="K7" s="105">
        <f t="shared" si="3"/>
        <v>308.69</v>
      </c>
      <c r="L7" s="104">
        <v>181.35</v>
      </c>
      <c r="M7" s="104">
        <v>127.34</v>
      </c>
    </row>
    <row r="8" spans="1:13" ht="22.5" customHeight="1">
      <c r="A8" s="13" t="s">
        <v>57</v>
      </c>
      <c r="B8" s="12">
        <v>9</v>
      </c>
      <c r="C8" s="12">
        <v>147</v>
      </c>
      <c r="D8" s="12">
        <v>500</v>
      </c>
      <c r="E8" s="103">
        <f t="shared" si="0"/>
        <v>73.17</v>
      </c>
      <c r="F8" s="103">
        <f t="shared" si="1"/>
        <v>42.72</v>
      </c>
      <c r="G8" s="103">
        <f t="shared" si="2"/>
        <v>30.45</v>
      </c>
      <c r="H8" s="104">
        <v>10.99</v>
      </c>
      <c r="I8" s="104">
        <v>5.5</v>
      </c>
      <c r="J8" s="104">
        <v>5.5</v>
      </c>
      <c r="K8" s="105">
        <f t="shared" si="3"/>
        <v>62.17</v>
      </c>
      <c r="L8" s="104">
        <v>37.22</v>
      </c>
      <c r="M8" s="104">
        <v>24.95</v>
      </c>
    </row>
    <row r="9" spans="1:13" ht="22.5" customHeight="1">
      <c r="A9" s="13" t="s">
        <v>72</v>
      </c>
      <c r="B9" s="12">
        <v>9</v>
      </c>
      <c r="C9" s="12">
        <v>358</v>
      </c>
      <c r="D9" s="12">
        <v>1195</v>
      </c>
      <c r="E9" s="103">
        <f t="shared" si="0"/>
        <v>204.07</v>
      </c>
      <c r="F9" s="103">
        <f t="shared" si="1"/>
        <v>121.94999999999999</v>
      </c>
      <c r="G9" s="103">
        <f t="shared" si="2"/>
        <v>82.12</v>
      </c>
      <c r="H9" s="104">
        <v>23.85</v>
      </c>
      <c r="I9" s="104">
        <v>11.93</v>
      </c>
      <c r="J9" s="104">
        <v>11.93</v>
      </c>
      <c r="K9" s="105">
        <f t="shared" si="3"/>
        <v>180.20999999999998</v>
      </c>
      <c r="L9" s="104">
        <v>110.02</v>
      </c>
      <c r="M9" s="104">
        <v>70.19</v>
      </c>
    </row>
    <row r="10" spans="1:13" ht="22.5" customHeight="1">
      <c r="A10" s="13" t="s">
        <v>45</v>
      </c>
      <c r="B10" s="12">
        <v>11</v>
      </c>
      <c r="C10" s="12">
        <v>239</v>
      </c>
      <c r="D10" s="12">
        <v>623</v>
      </c>
      <c r="E10" s="103">
        <f t="shared" si="0"/>
        <v>59.309999999999995</v>
      </c>
      <c r="F10" s="103">
        <f t="shared" si="1"/>
        <v>35.309999999999995</v>
      </c>
      <c r="G10" s="103">
        <f t="shared" si="2"/>
        <v>24</v>
      </c>
      <c r="H10" s="104">
        <v>6.1</v>
      </c>
      <c r="I10" s="104">
        <v>3.05</v>
      </c>
      <c r="J10" s="104">
        <v>3.05</v>
      </c>
      <c r="K10" s="105">
        <f t="shared" si="3"/>
        <v>53.209999999999994</v>
      </c>
      <c r="L10" s="104">
        <v>32.26</v>
      </c>
      <c r="M10" s="104">
        <v>20.95</v>
      </c>
    </row>
    <row r="11" spans="1:13" ht="22.5" customHeight="1">
      <c r="A11" s="13" t="s">
        <v>52</v>
      </c>
      <c r="B11" s="12">
        <v>8</v>
      </c>
      <c r="C11" s="12">
        <v>263</v>
      </c>
      <c r="D11" s="12">
        <v>898</v>
      </c>
      <c r="E11" s="103">
        <f t="shared" si="0"/>
        <v>164.59000000000003</v>
      </c>
      <c r="F11" s="103">
        <f t="shared" si="1"/>
        <v>97.13000000000001</v>
      </c>
      <c r="G11" s="103">
        <f t="shared" si="2"/>
        <v>67.46000000000001</v>
      </c>
      <c r="H11" s="104">
        <v>1.18</v>
      </c>
      <c r="I11" s="104">
        <v>0.59</v>
      </c>
      <c r="J11" s="104">
        <v>0.59</v>
      </c>
      <c r="K11" s="105">
        <f t="shared" si="3"/>
        <v>163.41000000000003</v>
      </c>
      <c r="L11" s="104">
        <v>96.54</v>
      </c>
      <c r="M11" s="104">
        <v>66.87</v>
      </c>
    </row>
    <row r="12" spans="1:13" ht="22.5" customHeight="1">
      <c r="A12" s="13" t="s">
        <v>64</v>
      </c>
      <c r="B12" s="12">
        <v>12</v>
      </c>
      <c r="C12" s="12">
        <v>196</v>
      </c>
      <c r="D12" s="12">
        <v>592</v>
      </c>
      <c r="E12" s="103">
        <f t="shared" si="0"/>
        <v>65.97999999999999</v>
      </c>
      <c r="F12" s="103">
        <f t="shared" si="1"/>
        <v>39.489999999999995</v>
      </c>
      <c r="G12" s="103">
        <f t="shared" si="2"/>
        <v>26.490000000000002</v>
      </c>
      <c r="H12" s="104">
        <v>2.9500000000000006</v>
      </c>
      <c r="I12" s="104">
        <v>1.48</v>
      </c>
      <c r="J12" s="104">
        <v>1.48</v>
      </c>
      <c r="K12" s="105">
        <f t="shared" si="3"/>
        <v>63.019999999999996</v>
      </c>
      <c r="L12" s="104">
        <v>38.01</v>
      </c>
      <c r="M12" s="104">
        <v>25.01</v>
      </c>
    </row>
    <row r="13" spans="1:13" ht="22.5" customHeight="1">
      <c r="A13" s="13" t="s">
        <v>114</v>
      </c>
      <c r="B13" s="12">
        <v>8</v>
      </c>
      <c r="C13" s="12">
        <v>79</v>
      </c>
      <c r="D13" s="12">
        <v>242</v>
      </c>
      <c r="E13" s="103">
        <f t="shared" si="0"/>
        <v>37.57</v>
      </c>
      <c r="F13" s="103">
        <f t="shared" si="1"/>
        <v>22.29</v>
      </c>
      <c r="G13" s="103">
        <f t="shared" si="2"/>
        <v>15.28</v>
      </c>
      <c r="H13" s="104"/>
      <c r="I13" s="104"/>
      <c r="J13" s="104"/>
      <c r="K13" s="105">
        <f t="shared" si="3"/>
        <v>37.57</v>
      </c>
      <c r="L13" s="104">
        <v>22.29</v>
      </c>
      <c r="M13" s="104">
        <v>15.28</v>
      </c>
    </row>
    <row r="14" spans="1:13" ht="22.5" customHeight="1">
      <c r="A14" s="13" t="s">
        <v>115</v>
      </c>
      <c r="B14" s="12">
        <v>10</v>
      </c>
      <c r="C14" s="12">
        <v>231</v>
      </c>
      <c r="D14" s="12">
        <v>696</v>
      </c>
      <c r="E14" s="103">
        <f t="shared" si="0"/>
        <v>95.37</v>
      </c>
      <c r="F14" s="103">
        <f t="shared" si="1"/>
        <v>56.33</v>
      </c>
      <c r="G14" s="103">
        <f t="shared" si="2"/>
        <v>39.04</v>
      </c>
      <c r="H14" s="104">
        <v>1.95</v>
      </c>
      <c r="I14" s="104">
        <v>0.98</v>
      </c>
      <c r="J14" s="104">
        <v>0.98</v>
      </c>
      <c r="K14" s="105">
        <f t="shared" si="3"/>
        <v>93.41</v>
      </c>
      <c r="L14" s="104">
        <v>55.35</v>
      </c>
      <c r="M14" s="104">
        <v>38.06</v>
      </c>
    </row>
    <row r="15" spans="1:13" ht="22.5" customHeight="1">
      <c r="A15" s="13" t="s">
        <v>88</v>
      </c>
      <c r="B15" s="12">
        <v>10</v>
      </c>
      <c r="C15" s="12">
        <v>189</v>
      </c>
      <c r="D15" s="12">
        <v>601</v>
      </c>
      <c r="E15" s="103">
        <f t="shared" si="0"/>
        <v>134.12</v>
      </c>
      <c r="F15" s="103">
        <f t="shared" si="1"/>
        <v>77.49</v>
      </c>
      <c r="G15" s="103">
        <f t="shared" si="2"/>
        <v>56.629999999999995</v>
      </c>
      <c r="H15" s="104">
        <v>14.650000000000002</v>
      </c>
      <c r="I15" s="104">
        <v>7.33</v>
      </c>
      <c r="J15" s="104">
        <v>7.33</v>
      </c>
      <c r="K15" s="105">
        <f t="shared" si="3"/>
        <v>119.46</v>
      </c>
      <c r="L15" s="104">
        <v>70.16</v>
      </c>
      <c r="M15" s="104">
        <v>49.3</v>
      </c>
    </row>
    <row r="16" spans="1:13" ht="22.5" customHeight="1">
      <c r="A16" s="13" t="s">
        <v>116</v>
      </c>
      <c r="B16" s="12">
        <v>13</v>
      </c>
      <c r="C16" s="12">
        <v>250</v>
      </c>
      <c r="D16" s="12">
        <v>716</v>
      </c>
      <c r="E16" s="103">
        <f t="shared" si="0"/>
        <v>153.98</v>
      </c>
      <c r="F16" s="103">
        <f t="shared" si="1"/>
        <v>84.00999999999999</v>
      </c>
      <c r="G16" s="103">
        <f t="shared" si="2"/>
        <v>69.97</v>
      </c>
      <c r="H16" s="104">
        <v>1.1</v>
      </c>
      <c r="I16" s="104">
        <v>0.55</v>
      </c>
      <c r="J16" s="104">
        <v>0.55</v>
      </c>
      <c r="K16" s="105">
        <f t="shared" si="3"/>
        <v>152.88</v>
      </c>
      <c r="L16" s="104">
        <v>83.46</v>
      </c>
      <c r="M16" s="104">
        <v>69.42</v>
      </c>
    </row>
    <row r="17" spans="1:13" ht="22.5" customHeight="1">
      <c r="A17" s="13" t="s">
        <v>117</v>
      </c>
      <c r="B17" s="12">
        <v>10</v>
      </c>
      <c r="C17" s="12">
        <v>352</v>
      </c>
      <c r="D17" s="12">
        <v>967</v>
      </c>
      <c r="E17" s="103">
        <f t="shared" si="0"/>
        <v>156.5</v>
      </c>
      <c r="F17" s="103">
        <f t="shared" si="1"/>
        <v>77.6</v>
      </c>
      <c r="G17" s="103">
        <f t="shared" si="2"/>
        <v>78.89999999999999</v>
      </c>
      <c r="H17" s="104">
        <v>5.54</v>
      </c>
      <c r="I17" s="104">
        <v>2.77</v>
      </c>
      <c r="J17" s="104">
        <v>2.77</v>
      </c>
      <c r="K17" s="105">
        <f t="shared" si="3"/>
        <v>150.95999999999998</v>
      </c>
      <c r="L17" s="104">
        <v>74.83</v>
      </c>
      <c r="M17" s="104">
        <v>76.13</v>
      </c>
    </row>
    <row r="18" spans="1:13" ht="22.5" customHeight="1">
      <c r="A18" s="13" t="s">
        <v>48</v>
      </c>
      <c r="B18" s="12">
        <v>22</v>
      </c>
      <c r="C18" s="12">
        <v>569</v>
      </c>
      <c r="D18" s="12">
        <v>1692</v>
      </c>
      <c r="E18" s="103">
        <v>321.35</v>
      </c>
      <c r="F18" s="103">
        <f t="shared" si="1"/>
        <v>186.63</v>
      </c>
      <c r="G18" s="103">
        <f t="shared" si="2"/>
        <v>134.72</v>
      </c>
      <c r="H18" s="104">
        <v>1.2000000000000002</v>
      </c>
      <c r="I18" s="104">
        <v>0.6</v>
      </c>
      <c r="J18" s="104">
        <v>0.6</v>
      </c>
      <c r="K18" s="105">
        <f t="shared" si="3"/>
        <v>320.15</v>
      </c>
      <c r="L18" s="104">
        <v>186.03</v>
      </c>
      <c r="M18" s="104">
        <v>134.12</v>
      </c>
    </row>
    <row r="19" spans="1:13" ht="22.5" customHeight="1">
      <c r="A19" s="14" t="s">
        <v>66</v>
      </c>
      <c r="B19" s="14">
        <v>10</v>
      </c>
      <c r="C19" s="14">
        <v>293</v>
      </c>
      <c r="D19" s="14">
        <v>931</v>
      </c>
      <c r="E19" s="103">
        <f>F19+G19</f>
        <v>157.23000000000002</v>
      </c>
      <c r="F19" s="103">
        <f t="shared" si="1"/>
        <v>96.7</v>
      </c>
      <c r="G19" s="103">
        <f t="shared" si="2"/>
        <v>60.53</v>
      </c>
      <c r="H19" s="105">
        <v>0.4</v>
      </c>
      <c r="I19" s="105">
        <v>0.2</v>
      </c>
      <c r="J19" s="105">
        <v>0.2</v>
      </c>
      <c r="K19" s="105">
        <f t="shared" si="3"/>
        <v>156.82999999999998</v>
      </c>
      <c r="L19" s="105">
        <v>96.5</v>
      </c>
      <c r="M19" s="105">
        <v>60.33</v>
      </c>
    </row>
    <row r="20" spans="1:13" ht="22.5" customHeight="1">
      <c r="A20" s="14" t="s">
        <v>12</v>
      </c>
      <c r="B20" s="14">
        <f aca="true" t="shared" si="4" ref="B20:G20">SUM(B5:B19)</f>
        <v>161</v>
      </c>
      <c r="C20" s="14">
        <f t="shared" si="4"/>
        <v>4252</v>
      </c>
      <c r="D20" s="14">
        <f t="shared" si="4"/>
        <v>12991</v>
      </c>
      <c r="E20" s="103">
        <f t="shared" si="4"/>
        <v>2306.19</v>
      </c>
      <c r="F20" s="103">
        <f t="shared" si="4"/>
        <v>1335.43</v>
      </c>
      <c r="G20" s="103">
        <f t="shared" si="4"/>
        <v>970.76</v>
      </c>
      <c r="H20" s="105">
        <v>149.62</v>
      </c>
      <c r="I20" s="105">
        <v>74.81</v>
      </c>
      <c r="J20" s="105">
        <v>74.81</v>
      </c>
      <c r="K20" s="105">
        <f aca="true" t="shared" si="5" ref="K20:M20">SUM(K5:K19)</f>
        <v>2156.57</v>
      </c>
      <c r="L20" s="105">
        <f t="shared" si="5"/>
        <v>1260.62</v>
      </c>
      <c r="M20" s="105">
        <f t="shared" si="5"/>
        <v>895.9499999999999</v>
      </c>
    </row>
    <row r="21" ht="25.5" customHeight="1"/>
  </sheetData>
  <sheetProtection/>
  <mergeCells count="9">
    <mergeCell ref="A1:B1"/>
    <mergeCell ref="A2:M2"/>
    <mergeCell ref="E3:G3"/>
    <mergeCell ref="H3:J3"/>
    <mergeCell ref="K3:M3"/>
    <mergeCell ref="A3:A4"/>
    <mergeCell ref="B3:B4"/>
    <mergeCell ref="C3:C4"/>
    <mergeCell ref="D3:D4"/>
  </mergeCells>
  <printOptions/>
  <pageMargins left="0.75" right="0.75" top="1" bottom="1" header="0.5" footer="0.5"/>
  <pageSetup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tabSelected="1" zoomScaleSheetLayoutView="100" workbookViewId="0" topLeftCell="A1">
      <pane ySplit="3" topLeftCell="A4" activePane="bottomLeft" state="frozen"/>
      <selection pane="bottomLeft" activeCell="G12" sqref="G12"/>
    </sheetView>
  </sheetViews>
  <sheetFormatPr defaultColWidth="9.00390625" defaultRowHeight="15"/>
  <cols>
    <col min="1" max="1" width="5.57421875" style="0" customWidth="1"/>
    <col min="2" max="2" width="8.57421875" style="0" customWidth="1"/>
    <col min="3" max="3" width="12.8515625" style="0" customWidth="1"/>
    <col min="4" max="4" width="9.421875" style="61" customWidth="1"/>
    <col min="5" max="5" width="8.28125" style="0" customWidth="1"/>
    <col min="6" max="6" width="8.28125" style="61" customWidth="1"/>
    <col min="7" max="7" width="46.00390625" style="0" customWidth="1"/>
    <col min="8" max="8" width="45.140625" style="0" customWidth="1"/>
    <col min="9" max="9" width="10.8515625" style="0" customWidth="1"/>
    <col min="10" max="10" width="13.8515625" style="0" customWidth="1"/>
  </cols>
  <sheetData>
    <row r="1" spans="1:4" ht="43.5" customHeight="1">
      <c r="A1" s="22" t="s">
        <v>118</v>
      </c>
      <c r="B1" s="22"/>
      <c r="C1" s="22"/>
      <c r="D1" s="62"/>
    </row>
    <row r="2" spans="1:10" ht="33" customHeight="1">
      <c r="A2" s="63" t="s">
        <v>119</v>
      </c>
      <c r="B2" s="63"/>
      <c r="C2" s="64"/>
      <c r="D2" s="63"/>
      <c r="E2" s="64"/>
      <c r="F2" s="63"/>
      <c r="G2" s="64"/>
      <c r="H2" s="64"/>
      <c r="I2" s="64"/>
      <c r="J2" s="64"/>
    </row>
    <row r="3" spans="1:10" ht="37.5" customHeight="1">
      <c r="A3" s="65" t="s">
        <v>2</v>
      </c>
      <c r="B3" s="65" t="s">
        <v>120</v>
      </c>
      <c r="C3" s="65" t="s">
        <v>5</v>
      </c>
      <c r="D3" s="65" t="s">
        <v>121</v>
      </c>
      <c r="E3" s="66" t="s">
        <v>122</v>
      </c>
      <c r="F3" s="66" t="s">
        <v>123</v>
      </c>
      <c r="G3" s="65" t="s">
        <v>124</v>
      </c>
      <c r="H3" s="65" t="s">
        <v>125</v>
      </c>
      <c r="I3" s="65" t="s">
        <v>126</v>
      </c>
      <c r="J3" s="76" t="s">
        <v>127</v>
      </c>
    </row>
    <row r="4" spans="1:10" ht="96" customHeight="1">
      <c r="A4" s="65">
        <v>1</v>
      </c>
      <c r="B4" s="67" t="s">
        <v>128</v>
      </c>
      <c r="C4" s="68" t="s">
        <v>129</v>
      </c>
      <c r="D4" s="68" t="s">
        <v>58</v>
      </c>
      <c r="E4" s="68" t="s">
        <v>57</v>
      </c>
      <c r="F4" s="68"/>
      <c r="G4" s="68" t="s">
        <v>130</v>
      </c>
      <c r="H4" s="69" t="s">
        <v>131</v>
      </c>
      <c r="I4" s="68">
        <v>69.6</v>
      </c>
      <c r="J4" s="45" t="s">
        <v>132</v>
      </c>
    </row>
    <row r="5" spans="1:10" ht="114.75" customHeight="1">
      <c r="A5" s="65">
        <v>2</v>
      </c>
      <c r="B5" s="70"/>
      <c r="C5" s="68" t="s">
        <v>59</v>
      </c>
      <c r="D5" s="68" t="s">
        <v>60</v>
      </c>
      <c r="E5" s="68" t="s">
        <v>48</v>
      </c>
      <c r="F5" s="68" t="s">
        <v>133</v>
      </c>
      <c r="G5" s="71" t="s">
        <v>134</v>
      </c>
      <c r="H5" s="72" t="s">
        <v>135</v>
      </c>
      <c r="I5" s="89">
        <v>170</v>
      </c>
      <c r="J5" s="58"/>
    </row>
    <row r="6" spans="1:10" ht="135" customHeight="1">
      <c r="A6" s="65">
        <v>3</v>
      </c>
      <c r="B6" s="73" t="s">
        <v>61</v>
      </c>
      <c r="C6" s="74" t="s">
        <v>62</v>
      </c>
      <c r="D6" s="75" t="s">
        <v>64</v>
      </c>
      <c r="E6" s="76" t="s">
        <v>63</v>
      </c>
      <c r="F6" s="75" t="s">
        <v>136</v>
      </c>
      <c r="G6" s="77" t="s">
        <v>137</v>
      </c>
      <c r="H6" s="69" t="s">
        <v>138</v>
      </c>
      <c r="I6" s="83">
        <v>462.66</v>
      </c>
      <c r="J6" s="58"/>
    </row>
    <row r="7" spans="1:10" ht="93" customHeight="1">
      <c r="A7" s="65">
        <v>4</v>
      </c>
      <c r="B7" s="78"/>
      <c r="C7" s="79" t="s">
        <v>65</v>
      </c>
      <c r="D7" s="80" t="s">
        <v>67</v>
      </c>
      <c r="E7" s="80" t="s">
        <v>66</v>
      </c>
      <c r="F7" s="75"/>
      <c r="G7" s="81" t="s">
        <v>139</v>
      </c>
      <c r="H7" s="69" t="s">
        <v>140</v>
      </c>
      <c r="I7" s="90">
        <v>352.45</v>
      </c>
      <c r="J7" s="58"/>
    </row>
    <row r="8" spans="1:10" ht="192" customHeight="1">
      <c r="A8" s="65">
        <v>5</v>
      </c>
      <c r="B8" s="75" t="s">
        <v>68</v>
      </c>
      <c r="C8" s="77" t="s">
        <v>69</v>
      </c>
      <c r="D8" s="82" t="s">
        <v>70</v>
      </c>
      <c r="E8" s="82" t="s">
        <v>70</v>
      </c>
      <c r="F8" s="75"/>
      <c r="G8" s="77" t="s">
        <v>141</v>
      </c>
      <c r="H8" s="69" t="s">
        <v>142</v>
      </c>
      <c r="I8" s="82">
        <v>366</v>
      </c>
      <c r="J8" s="58"/>
    </row>
    <row r="9" spans="1:10" ht="159" customHeight="1">
      <c r="A9" s="65">
        <v>6</v>
      </c>
      <c r="B9" s="75" t="s">
        <v>68</v>
      </c>
      <c r="C9" s="83" t="s">
        <v>71</v>
      </c>
      <c r="D9" s="83" t="s">
        <v>73</v>
      </c>
      <c r="E9" s="76" t="s">
        <v>72</v>
      </c>
      <c r="F9" s="75"/>
      <c r="G9" s="84" t="s">
        <v>143</v>
      </c>
      <c r="H9" s="69" t="s">
        <v>144</v>
      </c>
      <c r="I9" s="91">
        <v>73.5</v>
      </c>
      <c r="J9" s="45" t="s">
        <v>132</v>
      </c>
    </row>
    <row r="10" spans="1:10" ht="204.75" customHeight="1">
      <c r="A10" s="65">
        <v>7</v>
      </c>
      <c r="B10" s="85" t="s">
        <v>74</v>
      </c>
      <c r="C10" s="77" t="s">
        <v>75</v>
      </c>
      <c r="D10" s="83" t="s">
        <v>76</v>
      </c>
      <c r="E10" s="76" t="s">
        <v>66</v>
      </c>
      <c r="F10" s="75" t="s">
        <v>145</v>
      </c>
      <c r="G10" s="77" t="s">
        <v>146</v>
      </c>
      <c r="H10" s="69" t="s">
        <v>147</v>
      </c>
      <c r="I10" s="80">
        <v>292</v>
      </c>
      <c r="J10" s="58"/>
    </row>
    <row r="11" spans="1:10" ht="180.75" customHeight="1">
      <c r="A11" s="65">
        <v>8</v>
      </c>
      <c r="B11" s="85" t="s">
        <v>80</v>
      </c>
      <c r="C11" s="77" t="s">
        <v>81</v>
      </c>
      <c r="D11" s="83" t="s">
        <v>82</v>
      </c>
      <c r="E11" s="76" t="s">
        <v>64</v>
      </c>
      <c r="F11" s="75" t="s">
        <v>145</v>
      </c>
      <c r="G11" s="77" t="s">
        <v>148</v>
      </c>
      <c r="H11" s="69" t="s">
        <v>149</v>
      </c>
      <c r="I11" s="82">
        <v>266</v>
      </c>
      <c r="J11" s="58"/>
    </row>
    <row r="12" spans="1:10" ht="135" customHeight="1">
      <c r="A12" s="65">
        <v>9</v>
      </c>
      <c r="B12" s="85" t="s">
        <v>77</v>
      </c>
      <c r="C12" s="77" t="s">
        <v>78</v>
      </c>
      <c r="D12" s="85" t="s">
        <v>79</v>
      </c>
      <c r="E12" s="85" t="s">
        <v>64</v>
      </c>
      <c r="F12" s="85"/>
      <c r="G12" s="85" t="s">
        <v>150</v>
      </c>
      <c r="H12" s="69" t="s">
        <v>151</v>
      </c>
      <c r="I12" s="82">
        <v>87</v>
      </c>
      <c r="J12" s="58"/>
    </row>
    <row r="13" spans="1:10" ht="45" customHeight="1">
      <c r="A13" s="86" t="s">
        <v>12</v>
      </c>
      <c r="B13" s="86"/>
      <c r="C13" s="87"/>
      <c r="D13" s="75"/>
      <c r="E13" s="76"/>
      <c r="F13" s="75"/>
      <c r="G13" s="76" t="s">
        <v>152</v>
      </c>
      <c r="H13" s="76"/>
      <c r="I13" s="75">
        <f>SUM(I4:I12)</f>
        <v>2139.21</v>
      </c>
      <c r="J13" s="92"/>
    </row>
    <row r="14" spans="1:2" ht="14.25">
      <c r="A14" s="88"/>
      <c r="B14" s="88"/>
    </row>
    <row r="15" spans="1:2" ht="14.25">
      <c r="A15" s="88"/>
      <c r="B15" s="88"/>
    </row>
    <row r="16" spans="1:2" ht="14.25">
      <c r="A16" s="88"/>
      <c r="B16" s="88"/>
    </row>
    <row r="17" spans="1:2" ht="14.25">
      <c r="A17" s="88"/>
      <c r="B17" s="88"/>
    </row>
  </sheetData>
  <sheetProtection/>
  <mergeCells count="5">
    <mergeCell ref="A1:D1"/>
    <mergeCell ref="A2:J2"/>
    <mergeCell ref="A13:C13"/>
    <mergeCell ref="B4:B5"/>
    <mergeCell ref="B6:B7"/>
  </mergeCells>
  <printOptions/>
  <pageMargins left="0.7513888888888889" right="0.7513888888888889" top="0.5506944444444445" bottom="0.3541666666666667" header="0.5" footer="0.3541666666666667"/>
  <pageSetup fitToHeight="0" fitToWidth="1" horizontalDpi="600" verticalDpi="600" orientation="landscape" paperSize="9" scale="78"/>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zoomScaleSheetLayoutView="100" workbookViewId="0" topLeftCell="A4">
      <selection activeCell="F6" sqref="F6"/>
    </sheetView>
  </sheetViews>
  <sheetFormatPr defaultColWidth="9.00390625" defaultRowHeight="15"/>
  <cols>
    <col min="1" max="1" width="6.140625" style="19" customWidth="1"/>
    <col min="2" max="2" width="8.28125" style="19" customWidth="1"/>
    <col min="3" max="3" width="17.140625" style="19" customWidth="1"/>
    <col min="4" max="4" width="18.8515625" style="19" customWidth="1"/>
    <col min="5" max="5" width="11.8515625" style="20" customWidth="1"/>
    <col min="6" max="6" width="28.421875" style="19" customWidth="1"/>
    <col min="7" max="7" width="7.7109375" style="19" customWidth="1"/>
    <col min="8" max="8" width="8.57421875" style="19" customWidth="1"/>
    <col min="9" max="10" width="9.421875" style="19" customWidth="1"/>
    <col min="11" max="11" width="9.8515625" style="19" customWidth="1"/>
    <col min="12" max="12" width="11.28125" style="21" customWidth="1"/>
    <col min="13" max="13" width="10.00390625" style="21" customWidth="1"/>
  </cols>
  <sheetData>
    <row r="1" spans="1:13" ht="24.75" customHeight="1">
      <c r="A1" s="22" t="s">
        <v>153</v>
      </c>
      <c r="B1" s="22"/>
      <c r="C1" s="22"/>
      <c r="D1" s="22"/>
      <c r="E1" s="22"/>
      <c r="F1" s="23"/>
      <c r="G1" s="23"/>
      <c r="H1" s="23"/>
      <c r="I1" s="23"/>
      <c r="J1" s="23"/>
      <c r="K1" s="23"/>
      <c r="L1" s="57"/>
      <c r="M1" s="57"/>
    </row>
    <row r="2" spans="1:13" ht="33.75" customHeight="1">
      <c r="A2" s="24" t="s">
        <v>154</v>
      </c>
      <c r="B2" s="24"/>
      <c r="C2" s="24"/>
      <c r="D2" s="25"/>
      <c r="E2" s="25"/>
      <c r="F2" s="25"/>
      <c r="G2" s="25"/>
      <c r="H2" s="25"/>
      <c r="I2" s="25"/>
      <c r="J2" s="25"/>
      <c r="K2" s="25"/>
      <c r="L2" s="25"/>
      <c r="M2" s="25"/>
    </row>
    <row r="3" spans="1:13" ht="24" customHeight="1">
      <c r="A3" s="26" t="s">
        <v>2</v>
      </c>
      <c r="B3" s="26" t="s">
        <v>155</v>
      </c>
      <c r="C3" s="26" t="s">
        <v>120</v>
      </c>
      <c r="D3" s="26" t="s">
        <v>5</v>
      </c>
      <c r="E3" s="27" t="s">
        <v>121</v>
      </c>
      <c r="F3" s="26" t="s">
        <v>124</v>
      </c>
      <c r="G3" s="26" t="s">
        <v>156</v>
      </c>
      <c r="H3" s="26"/>
      <c r="I3" s="26"/>
      <c r="J3" s="26"/>
      <c r="K3" s="26" t="s">
        <v>126</v>
      </c>
      <c r="L3" s="26" t="s">
        <v>157</v>
      </c>
      <c r="M3" s="26" t="s">
        <v>127</v>
      </c>
    </row>
    <row r="4" spans="1:13" ht="36" customHeight="1">
      <c r="A4" s="26"/>
      <c r="B4" s="26"/>
      <c r="C4" s="26"/>
      <c r="D4" s="26"/>
      <c r="E4" s="28"/>
      <c r="F4" s="26"/>
      <c r="G4" s="29" t="s">
        <v>158</v>
      </c>
      <c r="H4" s="29" t="s">
        <v>159</v>
      </c>
      <c r="I4" s="29" t="s">
        <v>160</v>
      </c>
      <c r="J4" s="29" t="s">
        <v>161</v>
      </c>
      <c r="K4" s="26"/>
      <c r="L4" s="26"/>
      <c r="M4" s="26"/>
    </row>
    <row r="5" spans="1:13" s="1" customFormat="1" ht="66.75" customHeight="1">
      <c r="A5" s="30">
        <v>1</v>
      </c>
      <c r="B5" s="31" t="s">
        <v>42</v>
      </c>
      <c r="C5" s="32" t="s">
        <v>43</v>
      </c>
      <c r="D5" s="33" t="s">
        <v>44</v>
      </c>
      <c r="E5" s="33" t="s">
        <v>46</v>
      </c>
      <c r="F5" s="34" t="s">
        <v>162</v>
      </c>
      <c r="G5" s="35">
        <v>648</v>
      </c>
      <c r="H5" s="35">
        <v>1162</v>
      </c>
      <c r="I5" s="35">
        <v>25</v>
      </c>
      <c r="J5" s="35">
        <v>92</v>
      </c>
      <c r="K5" s="14">
        <v>257</v>
      </c>
      <c r="L5" s="35" t="s">
        <v>45</v>
      </c>
      <c r="M5" s="58"/>
    </row>
    <row r="6" spans="1:13" s="1" customFormat="1" ht="78" customHeight="1">
      <c r="A6" s="36">
        <v>2</v>
      </c>
      <c r="B6" s="31"/>
      <c r="C6" s="37"/>
      <c r="D6" s="38" t="s">
        <v>47</v>
      </c>
      <c r="E6" s="38" t="s">
        <v>49</v>
      </c>
      <c r="F6" s="34" t="s">
        <v>163</v>
      </c>
      <c r="G6" s="39">
        <v>781</v>
      </c>
      <c r="H6" s="39">
        <v>2196</v>
      </c>
      <c r="I6" s="39">
        <v>68</v>
      </c>
      <c r="J6" s="39">
        <v>168</v>
      </c>
      <c r="K6" s="39">
        <v>104</v>
      </c>
      <c r="L6" s="43" t="s">
        <v>48</v>
      </c>
      <c r="M6" s="58"/>
    </row>
    <row r="7" spans="1:13" s="1" customFormat="1" ht="90" customHeight="1">
      <c r="A7" s="30">
        <v>3</v>
      </c>
      <c r="B7" s="31"/>
      <c r="C7" s="40" t="s">
        <v>50</v>
      </c>
      <c r="D7" s="41" t="s">
        <v>51</v>
      </c>
      <c r="E7" s="42" t="s">
        <v>53</v>
      </c>
      <c r="F7" s="34" t="s">
        <v>164</v>
      </c>
      <c r="G7" s="43">
        <v>126</v>
      </c>
      <c r="H7" s="43">
        <v>403</v>
      </c>
      <c r="I7" s="43">
        <v>25</v>
      </c>
      <c r="J7" s="43">
        <v>95</v>
      </c>
      <c r="K7" s="14">
        <v>149.5</v>
      </c>
      <c r="L7" s="43" t="s">
        <v>52</v>
      </c>
      <c r="M7" s="45" t="s">
        <v>132</v>
      </c>
    </row>
    <row r="8" spans="1:13" ht="66" customHeight="1">
      <c r="A8" s="36">
        <v>4</v>
      </c>
      <c r="B8" s="31" t="s">
        <v>165</v>
      </c>
      <c r="C8" s="31" t="s">
        <v>166</v>
      </c>
      <c r="D8" s="41" t="s">
        <v>87</v>
      </c>
      <c r="E8" s="14" t="s">
        <v>89</v>
      </c>
      <c r="F8" s="34" t="s">
        <v>167</v>
      </c>
      <c r="G8" s="35">
        <v>93</v>
      </c>
      <c r="H8" s="35">
        <v>325</v>
      </c>
      <c r="I8" s="35">
        <v>11</v>
      </c>
      <c r="J8" s="35">
        <v>22</v>
      </c>
      <c r="K8" s="14">
        <v>147.5</v>
      </c>
      <c r="L8" s="31" t="s">
        <v>88</v>
      </c>
      <c r="M8" s="45"/>
    </row>
    <row r="9" spans="1:13" ht="61.5" customHeight="1">
      <c r="A9" s="30">
        <v>5</v>
      </c>
      <c r="B9" s="31"/>
      <c r="C9" s="31" t="s">
        <v>168</v>
      </c>
      <c r="D9" s="44" t="s">
        <v>169</v>
      </c>
      <c r="E9" s="45" t="s">
        <v>94</v>
      </c>
      <c r="F9" s="46" t="s">
        <v>170</v>
      </c>
      <c r="G9" s="47">
        <v>310</v>
      </c>
      <c r="H9" s="47">
        <v>910</v>
      </c>
      <c r="I9" s="47">
        <v>31</v>
      </c>
      <c r="J9" s="47">
        <v>105</v>
      </c>
      <c r="K9" s="14">
        <v>175.5</v>
      </c>
      <c r="L9" s="31" t="s">
        <v>93</v>
      </c>
      <c r="M9" s="45" t="s">
        <v>132</v>
      </c>
    </row>
    <row r="10" spans="1:13" s="1" customFormat="1" ht="61.5" customHeight="1">
      <c r="A10" s="36">
        <v>6</v>
      </c>
      <c r="B10" s="31"/>
      <c r="C10" s="31" t="s">
        <v>171</v>
      </c>
      <c r="D10" s="48" t="s">
        <v>90</v>
      </c>
      <c r="E10" s="31" t="s">
        <v>91</v>
      </c>
      <c r="F10" s="34" t="s">
        <v>172</v>
      </c>
      <c r="G10" s="43">
        <v>225</v>
      </c>
      <c r="H10" s="43">
        <v>532</v>
      </c>
      <c r="I10" s="43">
        <v>25</v>
      </c>
      <c r="J10" s="43">
        <v>51</v>
      </c>
      <c r="K10" s="14">
        <v>227.5</v>
      </c>
      <c r="L10" s="31" t="s">
        <v>57</v>
      </c>
      <c r="M10" s="45" t="s">
        <v>132</v>
      </c>
    </row>
    <row r="11" spans="1:13" ht="61.5" customHeight="1">
      <c r="A11" s="30">
        <v>7</v>
      </c>
      <c r="B11" s="31"/>
      <c r="C11" s="31" t="s">
        <v>173</v>
      </c>
      <c r="D11" s="49" t="s">
        <v>95</v>
      </c>
      <c r="E11" s="14" t="s">
        <v>97</v>
      </c>
      <c r="F11" s="50" t="s">
        <v>174</v>
      </c>
      <c r="G11" s="43">
        <v>145</v>
      </c>
      <c r="H11" s="43">
        <v>506</v>
      </c>
      <c r="I11" s="43">
        <v>28</v>
      </c>
      <c r="J11" s="43">
        <v>63</v>
      </c>
      <c r="K11" s="14">
        <v>26</v>
      </c>
      <c r="L11" s="31" t="s">
        <v>96</v>
      </c>
      <c r="M11" s="58"/>
    </row>
    <row r="12" spans="1:13" ht="21.75" customHeight="1">
      <c r="A12" s="51" t="s">
        <v>12</v>
      </c>
      <c r="B12" s="52"/>
      <c r="C12" s="52"/>
      <c r="D12" s="53"/>
      <c r="E12" s="54"/>
      <c r="F12" s="55"/>
      <c r="G12" s="45"/>
      <c r="H12" s="45"/>
      <c r="I12" s="45"/>
      <c r="J12" s="45"/>
      <c r="K12" s="45">
        <f>SUM(K5:K11)</f>
        <v>1087</v>
      </c>
      <c r="L12" s="59"/>
      <c r="M12" s="60"/>
    </row>
    <row r="14" ht="13.5">
      <c r="D14" s="56"/>
    </row>
  </sheetData>
  <sheetProtection/>
  <mergeCells count="16">
    <mergeCell ref="A1:E1"/>
    <mergeCell ref="A2:M2"/>
    <mergeCell ref="G3:J3"/>
    <mergeCell ref="A12:D12"/>
    <mergeCell ref="A3:A4"/>
    <mergeCell ref="B3:B4"/>
    <mergeCell ref="B5:B7"/>
    <mergeCell ref="B8:B11"/>
    <mergeCell ref="C3:C4"/>
    <mergeCell ref="C5:C6"/>
    <mergeCell ref="D3:D4"/>
    <mergeCell ref="E3:E4"/>
    <mergeCell ref="F3:F4"/>
    <mergeCell ref="K3:K4"/>
    <mergeCell ref="L3:L4"/>
    <mergeCell ref="M3:M4"/>
  </mergeCells>
  <printOptions/>
  <pageMargins left="0.75" right="0.75" top="0.5902777777777778" bottom="0.66875" header="0.5" footer="0.5"/>
  <pageSetup fitToHeight="0" fitToWidth="1" orientation="landscape" paperSize="9" scale="84"/>
</worksheet>
</file>

<file path=xl/worksheets/sheet5.xml><?xml version="1.0" encoding="utf-8"?>
<worksheet xmlns="http://schemas.openxmlformats.org/spreadsheetml/2006/main" xmlns:r="http://schemas.openxmlformats.org/officeDocument/2006/relationships">
  <dimension ref="A1:N21"/>
  <sheetViews>
    <sheetView zoomScaleSheetLayoutView="100" workbookViewId="0" topLeftCell="A1">
      <selection activeCell="G18" sqref="G18"/>
    </sheetView>
  </sheetViews>
  <sheetFormatPr defaultColWidth="9.00390625" defaultRowHeight="15"/>
  <cols>
    <col min="1" max="1" width="14.421875" style="2" customWidth="1"/>
    <col min="2" max="3" width="8.00390625" style="2" customWidth="1"/>
    <col min="4" max="4" width="9.28125" style="2" customWidth="1"/>
    <col min="5" max="5" width="7.8515625" style="2" customWidth="1"/>
    <col min="6" max="6" width="10.7109375" style="2" customWidth="1"/>
    <col min="7" max="7" width="8.00390625" style="2" customWidth="1"/>
    <col min="8" max="8" width="9.00390625" style="2" customWidth="1"/>
    <col min="9" max="9" width="8.421875" style="3" customWidth="1"/>
    <col min="10" max="10" width="8.8515625" style="3" customWidth="1"/>
    <col min="11" max="11" width="9.00390625" style="3" customWidth="1"/>
    <col min="12" max="12" width="8.140625" style="3" customWidth="1"/>
    <col min="13" max="13" width="9.7109375" style="3" customWidth="1"/>
    <col min="14" max="14" width="13.8515625" style="3" customWidth="1"/>
  </cols>
  <sheetData>
    <row r="1" spans="1:14" ht="27" customHeight="1">
      <c r="A1" s="4" t="s">
        <v>175</v>
      </c>
      <c r="B1" s="4"/>
      <c r="C1" s="5"/>
      <c r="D1" s="5"/>
      <c r="E1" s="5"/>
      <c r="F1" s="5"/>
      <c r="G1" s="5"/>
      <c r="H1" s="5"/>
      <c r="I1" s="16"/>
      <c r="J1" s="16"/>
      <c r="K1" s="16"/>
      <c r="L1" s="16"/>
      <c r="M1" s="16"/>
      <c r="N1" s="16"/>
    </row>
    <row r="2" spans="1:14" ht="37.5" customHeight="1">
      <c r="A2" s="6" t="s">
        <v>176</v>
      </c>
      <c r="B2" s="6"/>
      <c r="C2" s="6"/>
      <c r="D2" s="6"/>
      <c r="E2" s="6"/>
      <c r="F2" s="6"/>
      <c r="G2" s="6"/>
      <c r="H2" s="6"/>
      <c r="I2" s="6"/>
      <c r="J2" s="6"/>
      <c r="K2" s="6"/>
      <c r="L2" s="6"/>
      <c r="M2" s="6"/>
      <c r="N2" s="6"/>
    </row>
    <row r="3" spans="1:14" ht="27" customHeight="1">
      <c r="A3" s="7" t="s">
        <v>177</v>
      </c>
      <c r="B3" s="8" t="s">
        <v>178</v>
      </c>
      <c r="C3" s="8"/>
      <c r="D3" s="8" t="s">
        <v>179</v>
      </c>
      <c r="E3" s="8"/>
      <c r="F3" s="8"/>
      <c r="G3" s="8"/>
      <c r="H3" s="7" t="s">
        <v>180</v>
      </c>
      <c r="I3" s="9"/>
      <c r="J3" s="9"/>
      <c r="K3" s="8" t="s">
        <v>179</v>
      </c>
      <c r="L3" s="8"/>
      <c r="M3" s="8"/>
      <c r="N3" s="8"/>
    </row>
    <row r="4" spans="1:14" ht="30.75" customHeight="1">
      <c r="A4" s="9"/>
      <c r="B4" s="8" t="s">
        <v>181</v>
      </c>
      <c r="C4" s="8" t="s">
        <v>182</v>
      </c>
      <c r="D4" s="8" t="s">
        <v>183</v>
      </c>
      <c r="E4" s="8" t="s">
        <v>184</v>
      </c>
      <c r="F4" s="8" t="s">
        <v>185</v>
      </c>
      <c r="G4" s="8" t="s">
        <v>186</v>
      </c>
      <c r="H4" s="8" t="s">
        <v>187</v>
      </c>
      <c r="I4" s="7" t="s">
        <v>188</v>
      </c>
      <c r="J4" s="7" t="s">
        <v>189</v>
      </c>
      <c r="K4" s="8" t="s">
        <v>183</v>
      </c>
      <c r="L4" s="8" t="s">
        <v>184</v>
      </c>
      <c r="M4" s="8" t="s">
        <v>185</v>
      </c>
      <c r="N4" s="8" t="s">
        <v>186</v>
      </c>
    </row>
    <row r="5" spans="1:14" s="1" customFormat="1" ht="22.5" customHeight="1">
      <c r="A5" s="10" t="s">
        <v>116</v>
      </c>
      <c r="B5" s="11"/>
      <c r="C5" s="11"/>
      <c r="D5" s="11"/>
      <c r="E5" s="11"/>
      <c r="F5" s="11"/>
      <c r="G5" s="11"/>
      <c r="H5" s="11">
        <v>34</v>
      </c>
      <c r="I5" s="15">
        <v>0.5</v>
      </c>
      <c r="J5" s="15">
        <f>H5*I5</f>
        <v>17</v>
      </c>
      <c r="K5" s="15">
        <v>489</v>
      </c>
      <c r="L5" s="15">
        <v>1170</v>
      </c>
      <c r="M5" s="15">
        <v>42</v>
      </c>
      <c r="N5" s="15">
        <v>104</v>
      </c>
    </row>
    <row r="6" spans="1:14" s="1" customFormat="1" ht="22.5" customHeight="1">
      <c r="A6" s="12" t="s">
        <v>93</v>
      </c>
      <c r="B6" s="11"/>
      <c r="C6" s="11"/>
      <c r="D6" s="11"/>
      <c r="E6" s="11"/>
      <c r="F6" s="11"/>
      <c r="G6" s="11"/>
      <c r="H6" s="11">
        <v>105</v>
      </c>
      <c r="I6" s="15">
        <v>0.5</v>
      </c>
      <c r="J6" s="15">
        <f aca="true" t="shared" si="0" ref="J6:J20">H6*I6</f>
        <v>52.5</v>
      </c>
      <c r="K6" s="15">
        <v>3230</v>
      </c>
      <c r="L6" s="15">
        <v>7532</v>
      </c>
      <c r="M6" s="15">
        <v>234</v>
      </c>
      <c r="N6" s="15">
        <v>726</v>
      </c>
    </row>
    <row r="7" spans="1:14" s="1" customFormat="1" ht="22.5" customHeight="1">
      <c r="A7" s="12" t="s">
        <v>52</v>
      </c>
      <c r="B7" s="11"/>
      <c r="C7" s="11"/>
      <c r="D7" s="11"/>
      <c r="E7" s="11"/>
      <c r="F7" s="11"/>
      <c r="G7" s="11"/>
      <c r="H7" s="11">
        <v>65</v>
      </c>
      <c r="I7" s="15">
        <v>0.5</v>
      </c>
      <c r="J7" s="15">
        <f t="shared" si="0"/>
        <v>32.5</v>
      </c>
      <c r="K7" s="15">
        <v>1520</v>
      </c>
      <c r="L7" s="15">
        <v>5154</v>
      </c>
      <c r="M7" s="15">
        <v>160</v>
      </c>
      <c r="N7" s="15">
        <v>833</v>
      </c>
    </row>
    <row r="8" spans="1:14" ht="22.5" customHeight="1">
      <c r="A8" s="13" t="s">
        <v>114</v>
      </c>
      <c r="B8" s="11"/>
      <c r="C8" s="11"/>
      <c r="D8" s="11"/>
      <c r="E8" s="11"/>
      <c r="F8" s="11"/>
      <c r="G8" s="11"/>
      <c r="H8" s="11">
        <v>5</v>
      </c>
      <c r="I8" s="15">
        <v>0.5</v>
      </c>
      <c r="J8" s="15">
        <f t="shared" si="0"/>
        <v>2.5</v>
      </c>
      <c r="K8" s="17">
        <v>610</v>
      </c>
      <c r="L8" s="17">
        <v>1932</v>
      </c>
      <c r="M8" s="17">
        <v>32</v>
      </c>
      <c r="N8" s="17">
        <v>78</v>
      </c>
    </row>
    <row r="9" spans="1:14" s="1" customFormat="1" ht="22.5" customHeight="1">
      <c r="A9" s="13" t="s">
        <v>70</v>
      </c>
      <c r="B9" s="11"/>
      <c r="C9" s="11"/>
      <c r="D9" s="11"/>
      <c r="E9" s="11"/>
      <c r="F9" s="11"/>
      <c r="G9" s="11"/>
      <c r="H9" s="11">
        <v>180</v>
      </c>
      <c r="I9" s="15">
        <v>0.5</v>
      </c>
      <c r="J9" s="15">
        <f t="shared" si="0"/>
        <v>90</v>
      </c>
      <c r="K9" s="15">
        <v>3512</v>
      </c>
      <c r="L9" s="15">
        <v>8736</v>
      </c>
      <c r="M9" s="15">
        <v>482</v>
      </c>
      <c r="N9" s="15">
        <v>1179</v>
      </c>
    </row>
    <row r="10" spans="1:14" s="1" customFormat="1" ht="22.5" customHeight="1">
      <c r="A10" s="13" t="s">
        <v>64</v>
      </c>
      <c r="B10" s="11"/>
      <c r="C10" s="11"/>
      <c r="D10" s="11"/>
      <c r="E10" s="11"/>
      <c r="F10" s="11"/>
      <c r="G10" s="11"/>
      <c r="H10" s="11">
        <v>135</v>
      </c>
      <c r="I10" s="15">
        <v>0.5</v>
      </c>
      <c r="J10" s="15">
        <f t="shared" si="0"/>
        <v>67.5</v>
      </c>
      <c r="K10" s="15">
        <v>2532</v>
      </c>
      <c r="L10" s="15">
        <v>5238</v>
      </c>
      <c r="M10" s="15">
        <v>266</v>
      </c>
      <c r="N10" s="15">
        <v>836</v>
      </c>
    </row>
    <row r="11" spans="1:14" s="1" customFormat="1" ht="22.5" customHeight="1">
      <c r="A11" s="13" t="s">
        <v>57</v>
      </c>
      <c r="B11" s="11">
        <v>1</v>
      </c>
      <c r="C11" s="11">
        <v>15</v>
      </c>
      <c r="D11" s="11">
        <v>120</v>
      </c>
      <c r="E11" s="11">
        <v>420</v>
      </c>
      <c r="F11" s="11">
        <v>3</v>
      </c>
      <c r="G11" s="11">
        <v>7</v>
      </c>
      <c r="H11" s="11">
        <v>116</v>
      </c>
      <c r="I11" s="15">
        <v>0.5</v>
      </c>
      <c r="J11" s="15">
        <f t="shared" si="0"/>
        <v>58</v>
      </c>
      <c r="K11" s="15">
        <v>2420</v>
      </c>
      <c r="L11" s="15">
        <v>3154</v>
      </c>
      <c r="M11" s="15">
        <v>65</v>
      </c>
      <c r="N11" s="15">
        <v>163</v>
      </c>
    </row>
    <row r="12" spans="1:14" s="1" customFormat="1" ht="22.5" customHeight="1">
      <c r="A12" s="13" t="s">
        <v>115</v>
      </c>
      <c r="B12" s="11">
        <v>1</v>
      </c>
      <c r="C12" s="11">
        <v>15</v>
      </c>
      <c r="D12" s="11">
        <v>390</v>
      </c>
      <c r="E12" s="11">
        <v>1026</v>
      </c>
      <c r="F12" s="11">
        <v>30</v>
      </c>
      <c r="G12" s="11">
        <v>84</v>
      </c>
      <c r="H12" s="11">
        <v>150</v>
      </c>
      <c r="I12" s="15">
        <v>0.5</v>
      </c>
      <c r="J12" s="15">
        <f t="shared" si="0"/>
        <v>75</v>
      </c>
      <c r="K12" s="15">
        <v>5106</v>
      </c>
      <c r="L12" s="15">
        <v>11451</v>
      </c>
      <c r="M12" s="15">
        <v>495</v>
      </c>
      <c r="N12" s="15">
        <v>1227</v>
      </c>
    </row>
    <row r="13" spans="1:14" s="1" customFormat="1" ht="22.5" customHeight="1">
      <c r="A13" s="13" t="s">
        <v>117</v>
      </c>
      <c r="B13" s="11">
        <v>1</v>
      </c>
      <c r="C13" s="11">
        <v>15</v>
      </c>
      <c r="D13" s="11">
        <v>137</v>
      </c>
      <c r="E13" s="11">
        <v>366</v>
      </c>
      <c r="F13" s="11">
        <v>5</v>
      </c>
      <c r="G13" s="11">
        <v>11</v>
      </c>
      <c r="H13" s="11">
        <v>162</v>
      </c>
      <c r="I13" s="15">
        <v>0.5</v>
      </c>
      <c r="J13" s="15">
        <f t="shared" si="0"/>
        <v>81</v>
      </c>
      <c r="K13" s="15">
        <v>3130</v>
      </c>
      <c r="L13" s="15">
        <v>7154</v>
      </c>
      <c r="M13" s="15">
        <v>175</v>
      </c>
      <c r="N13" s="15">
        <v>363</v>
      </c>
    </row>
    <row r="14" spans="1:14" s="1" customFormat="1" ht="22.5" customHeight="1">
      <c r="A14" s="13" t="s">
        <v>96</v>
      </c>
      <c r="B14" s="11"/>
      <c r="C14" s="11"/>
      <c r="D14" s="11"/>
      <c r="E14" s="11"/>
      <c r="F14" s="11"/>
      <c r="G14" s="11"/>
      <c r="H14" s="11">
        <v>135</v>
      </c>
      <c r="I14" s="15">
        <v>0.5</v>
      </c>
      <c r="J14" s="15">
        <f t="shared" si="0"/>
        <v>67.5</v>
      </c>
      <c r="K14" s="15">
        <v>5883</v>
      </c>
      <c r="L14" s="15">
        <v>17638</v>
      </c>
      <c r="M14" s="15">
        <v>482</v>
      </c>
      <c r="N14" s="15">
        <v>1286</v>
      </c>
    </row>
    <row r="15" spans="1:14" s="1" customFormat="1" ht="22.5" customHeight="1">
      <c r="A15" s="13" t="s">
        <v>66</v>
      </c>
      <c r="B15" s="11"/>
      <c r="C15" s="11"/>
      <c r="D15" s="11"/>
      <c r="E15" s="11"/>
      <c r="F15" s="11"/>
      <c r="G15" s="11"/>
      <c r="H15" s="11">
        <v>130</v>
      </c>
      <c r="I15" s="15">
        <v>0.5</v>
      </c>
      <c r="J15" s="15">
        <f t="shared" si="0"/>
        <v>65</v>
      </c>
      <c r="K15" s="15">
        <v>2965</v>
      </c>
      <c r="L15" s="15">
        <v>5930</v>
      </c>
      <c r="M15" s="15">
        <v>263</v>
      </c>
      <c r="N15" s="15">
        <v>846</v>
      </c>
    </row>
    <row r="16" spans="1:14" ht="22.5" customHeight="1">
      <c r="A16" s="13" t="s">
        <v>88</v>
      </c>
      <c r="B16" s="11"/>
      <c r="C16" s="11"/>
      <c r="D16" s="11"/>
      <c r="E16" s="11"/>
      <c r="F16" s="11"/>
      <c r="G16" s="11"/>
      <c r="H16" s="11">
        <v>197</v>
      </c>
      <c r="I16" s="15">
        <v>0.5</v>
      </c>
      <c r="J16" s="15">
        <f t="shared" si="0"/>
        <v>98.5</v>
      </c>
      <c r="K16" s="18">
        <v>7935</v>
      </c>
      <c r="L16" s="18">
        <v>23670</v>
      </c>
      <c r="M16" s="18">
        <v>376</v>
      </c>
      <c r="N16" s="18">
        <v>1023</v>
      </c>
    </row>
    <row r="17" spans="1:14" ht="22.5" customHeight="1">
      <c r="A17" s="13" t="s">
        <v>72</v>
      </c>
      <c r="B17" s="11"/>
      <c r="C17" s="11"/>
      <c r="D17" s="11"/>
      <c r="E17" s="11"/>
      <c r="F17" s="11"/>
      <c r="G17" s="11"/>
      <c r="H17" s="11">
        <v>31</v>
      </c>
      <c r="I17" s="15">
        <v>0.5</v>
      </c>
      <c r="J17" s="15">
        <f t="shared" si="0"/>
        <v>15.5</v>
      </c>
      <c r="K17" s="15">
        <v>746</v>
      </c>
      <c r="L17" s="15">
        <v>3121</v>
      </c>
      <c r="M17" s="15">
        <v>76</v>
      </c>
      <c r="N17" s="15">
        <v>224</v>
      </c>
    </row>
    <row r="18" spans="1:14" s="1" customFormat="1" ht="22.5" customHeight="1">
      <c r="A18" s="13" t="s">
        <v>48</v>
      </c>
      <c r="B18" s="11"/>
      <c r="C18" s="11"/>
      <c r="D18" s="11"/>
      <c r="E18" s="11"/>
      <c r="F18" s="11"/>
      <c r="G18" s="11"/>
      <c r="H18" s="11">
        <v>266</v>
      </c>
      <c r="I18" s="15">
        <v>0.5</v>
      </c>
      <c r="J18" s="15">
        <f t="shared" si="0"/>
        <v>133</v>
      </c>
      <c r="K18" s="15">
        <v>17868</v>
      </c>
      <c r="L18" s="15">
        <v>50294</v>
      </c>
      <c r="M18" s="15">
        <v>1219</v>
      </c>
      <c r="N18" s="15">
        <v>2926</v>
      </c>
    </row>
    <row r="19" spans="1:14" s="1" customFormat="1" ht="22.5" customHeight="1">
      <c r="A19" s="14" t="s">
        <v>45</v>
      </c>
      <c r="B19" s="11"/>
      <c r="C19" s="11"/>
      <c r="D19" s="11"/>
      <c r="E19" s="11"/>
      <c r="F19" s="11"/>
      <c r="G19" s="11"/>
      <c r="H19" s="11">
        <v>154</v>
      </c>
      <c r="I19" s="15">
        <v>0.5</v>
      </c>
      <c r="J19" s="15">
        <f t="shared" si="0"/>
        <v>77</v>
      </c>
      <c r="K19" s="15">
        <v>1775</v>
      </c>
      <c r="L19" s="15">
        <v>5215</v>
      </c>
      <c r="M19" s="15">
        <v>78</v>
      </c>
      <c r="N19" s="15">
        <v>182</v>
      </c>
    </row>
    <row r="20" spans="1:14" ht="22.5" customHeight="1">
      <c r="A20" s="11" t="s">
        <v>12</v>
      </c>
      <c r="B20" s="11">
        <f>SUM(B11:B19)</f>
        <v>3</v>
      </c>
      <c r="C20" s="11">
        <f>SUM(C11:C19)</f>
        <v>45</v>
      </c>
      <c r="D20" s="15">
        <f>SUM(D5:D19)</f>
        <v>647</v>
      </c>
      <c r="E20" s="15">
        <f>SUM(E5:E19)</f>
        <v>1812</v>
      </c>
      <c r="F20" s="15">
        <f>SUM(F5:F19)</f>
        <v>38</v>
      </c>
      <c r="G20" s="15">
        <f>SUM(G5:G19)</f>
        <v>102</v>
      </c>
      <c r="H20" s="11">
        <v>1865</v>
      </c>
      <c r="I20" s="15">
        <v>0.5</v>
      </c>
      <c r="J20" s="15">
        <v>932.5</v>
      </c>
      <c r="K20" s="15">
        <f>SUM(K5:K19)</f>
        <v>59721</v>
      </c>
      <c r="L20" s="15">
        <f>SUM(L5:L19)</f>
        <v>157389</v>
      </c>
      <c r="M20" s="15">
        <f>SUM(M5:M19)</f>
        <v>4445</v>
      </c>
      <c r="N20" s="15">
        <f>SUM(N5:N19)</f>
        <v>11996</v>
      </c>
    </row>
    <row r="21" spans="1:14" ht="22.5" customHeight="1">
      <c r="A21" s="11" t="s">
        <v>12</v>
      </c>
      <c r="B21" s="11" t="s">
        <v>190</v>
      </c>
      <c r="C21" s="11"/>
      <c r="D21" s="15"/>
      <c r="E21" s="15"/>
      <c r="F21" s="15"/>
      <c r="G21" s="15"/>
      <c r="H21" s="15"/>
      <c r="I21" s="15"/>
      <c r="J21" s="15"/>
      <c r="K21" s="15"/>
      <c r="L21" s="15"/>
      <c r="M21" s="15"/>
      <c r="N21" s="15"/>
    </row>
  </sheetData>
  <sheetProtection/>
  <mergeCells count="8">
    <mergeCell ref="A1:B1"/>
    <mergeCell ref="A2:N2"/>
    <mergeCell ref="B3:C3"/>
    <mergeCell ref="D3:G3"/>
    <mergeCell ref="H3:J3"/>
    <mergeCell ref="K3:N3"/>
    <mergeCell ref="B21:N21"/>
    <mergeCell ref="A3:A4"/>
  </mergeCells>
  <printOptions/>
  <pageMargins left="0.7513888888888889" right="0.5902777777777778" top="0.5506944444444445" bottom="0.4722222222222222"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Lenovo-02</dc:creator>
  <cp:keywords/>
  <dc:description/>
  <cp:lastModifiedBy>鄢宇昊</cp:lastModifiedBy>
  <dcterms:created xsi:type="dcterms:W3CDTF">2021-08-04T00:59:00Z</dcterms:created>
  <dcterms:modified xsi:type="dcterms:W3CDTF">2022-08-17T01:53:13Z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I">
    <vt:lpwstr>A006BD587DCF4A88BE892F3D14C5BB9D</vt:lpwstr>
  </property>
</Properties>
</file>